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R:\V\STV\_ALL\ÖFFENTLICHKEITSARBEIT\Internetauftritt (aok.de, GPP, KIWi)_Frank\Gesundheitspartnerportal\Redaktionelles\2022\P_HKP\"/>
    </mc:Choice>
  </mc:AlternateContent>
  <bookViews>
    <workbookView xWindow="0" yWindow="0" windowWidth="21600" windowHeight="9135" tabRatio="783"/>
  </bookViews>
  <sheets>
    <sheet name="Allgemeine Angaben" sheetId="1" r:id="rId1"/>
    <sheet name="Vereinbarung" sheetId="6" r:id="rId2"/>
    <sheet name="Erläuterungen" sheetId="10" r:id="rId3"/>
    <sheet name="KAT" sheetId="9" state="hidden" r:id="rId4"/>
  </sheets>
  <definedNames>
    <definedName name="divisor">#REF!</definedName>
    <definedName name="_xlnm.Print_Area" localSheetId="0">'Allgemeine Angaben'!$A$1:$N$67</definedName>
    <definedName name="_xlnm.Print_Area" localSheetId="1">Vereinbarung!$A$1:$N$74</definedName>
    <definedName name="eeadivisor">#REF!</definedName>
    <definedName name="gehe_weiter_zu_Forderung" localSheetId="1">'Allgemeine Angaben'!$D$66</definedName>
    <definedName name="gehe_weiter_zu_Vereinbarung">'Allgemeine Angaben'!$D$66</definedName>
    <definedName name="OLE_LINK1" localSheetId="2">Erläuterungen!$A$1</definedName>
    <definedName name="pnk">#REF!</definedName>
    <definedName name="risiko">#REF!</definedName>
  </definedNames>
  <calcPr calcId="162913"/>
</workbook>
</file>

<file path=xl/calcChain.xml><?xml version="1.0" encoding="utf-8"?>
<calcChain xmlns="http://schemas.openxmlformats.org/spreadsheetml/2006/main">
  <c r="D4" i="6" l="1"/>
  <c r="D6" i="1" l="1"/>
  <c r="K51" i="1" s="1"/>
  <c r="I10" i="6"/>
  <c r="I9" i="6"/>
  <c r="I8" i="6"/>
  <c r="C11" i="6"/>
  <c r="C10" i="6"/>
  <c r="C9" i="6"/>
  <c r="C8" i="6"/>
  <c r="F6" i="1"/>
  <c r="D9" i="1"/>
  <c r="D25" i="9" l="1"/>
  <c r="E25" i="9" s="1"/>
  <c r="D23" i="9"/>
  <c r="E23" i="9" s="1"/>
  <c r="K49" i="1"/>
  <c r="D24" i="9"/>
  <c r="G24" i="9" s="1"/>
  <c r="D22" i="9"/>
  <c r="E22" i="9" s="1"/>
  <c r="D26" i="9"/>
  <c r="E26" i="9" s="1"/>
  <c r="G25" i="9" l="1"/>
  <c r="G26" i="9"/>
  <c r="G22" i="9"/>
  <c r="E24" i="9"/>
  <c r="F26" i="9" s="1"/>
  <c r="F18" i="6" s="1"/>
</calcChain>
</file>

<file path=xl/comments1.xml><?xml version="1.0" encoding="utf-8"?>
<comments xmlns="http://schemas.openxmlformats.org/spreadsheetml/2006/main">
  <authors>
    <author>Bischoff, Kathrin</author>
  </authors>
  <commentList>
    <comment ref="C21" authorId="0" shapeId="0">
      <text>
        <r>
          <rPr>
            <b/>
            <sz val="9"/>
            <color indexed="81"/>
            <rFont val="Segoe UI"/>
            <family val="2"/>
          </rPr>
          <t>Bischoff, Kathrin:</t>
        </r>
        <r>
          <rPr>
            <sz val="9"/>
            <color indexed="81"/>
            <rFont val="Segoe UI"/>
            <family val="2"/>
          </rPr>
          <t xml:space="preserve">
Liebe Ines hier kannst du die jeweiligen BT je KJ einfügen</t>
        </r>
      </text>
    </comment>
  </commentList>
</comments>
</file>

<file path=xl/sharedStrings.xml><?xml version="1.0" encoding="utf-8"?>
<sst xmlns="http://schemas.openxmlformats.org/spreadsheetml/2006/main" count="163" uniqueCount="140">
  <si>
    <t>Allgemeine Angaben</t>
  </si>
  <si>
    <t>Art der Einrichtung:</t>
  </si>
  <si>
    <t>Wohnpflegeheim</t>
  </si>
  <si>
    <t>Institutionskennzeichen:</t>
  </si>
  <si>
    <t>Allgemeine Angaben zur Pflegeeinrichtung und zum Träger</t>
  </si>
  <si>
    <t>Name der Einrichtung</t>
  </si>
  <si>
    <t>Straße</t>
  </si>
  <si>
    <t>PLZ, Ort</t>
  </si>
  <si>
    <t>Telefon</t>
  </si>
  <si>
    <t>Fax</t>
  </si>
  <si>
    <t>E-Mail</t>
  </si>
  <si>
    <t>PDL</t>
  </si>
  <si>
    <t>In Trägerschaft von:</t>
  </si>
  <si>
    <t>Name des Trägers</t>
  </si>
  <si>
    <t>Zugehörigkeit zu einer Vereinigung von Trägern von stationären Pflegeeinrichtungen im Land</t>
  </si>
  <si>
    <t>Wenn ja, welche?</t>
  </si>
  <si>
    <t>Hiermit erteilen wir o.g. Vereinigung Verhandlungsmandat</t>
  </si>
  <si>
    <t>Platzzahl der Pflegeeinrichtung entsprechend des Versorgungsvertrages:</t>
  </si>
  <si>
    <t>jährliche Öffnungstage:</t>
  </si>
  <si>
    <t>Wachkoma</t>
  </si>
  <si>
    <t>Die Richtigkeit der in der Aufforderung enthaltenen Angaben wird bestätigt:</t>
  </si>
  <si>
    <t>Tage/Monat</t>
  </si>
  <si>
    <t>Einrichtungsart</t>
  </si>
  <si>
    <t>Kreuz</t>
  </si>
  <si>
    <t>Öffnungstage</t>
  </si>
  <si>
    <t>Auslastung</t>
  </si>
  <si>
    <t>Ja/Nein</t>
  </si>
  <si>
    <t xml:space="preserve">vollstationäre Pflege </t>
  </si>
  <si>
    <t>x</t>
  </si>
  <si>
    <t>ja</t>
  </si>
  <si>
    <t>4. Generation</t>
  </si>
  <si>
    <t>nein</t>
  </si>
  <si>
    <t>Pflegeeinrichtung:</t>
  </si>
  <si>
    <t>Einrichtungsleitung</t>
  </si>
  <si>
    <t>Web-Adresse</t>
  </si>
  <si>
    <t>kalkulatorischer Auslastungsgrad:</t>
  </si>
  <si>
    <t>Ansprechpartner/ Funktion</t>
  </si>
  <si>
    <t>"GfB"</t>
  </si>
  <si>
    <t>AN-Typ</t>
  </si>
  <si>
    <t>Name</t>
  </si>
  <si>
    <t>PLZ Ort</t>
  </si>
  <si>
    <t>IK</t>
  </si>
  <si>
    <t xml:space="preserve">bis </t>
  </si>
  <si>
    <t>EUR/Tag</t>
  </si>
  <si>
    <t>zur Finanzierung der Umlagebeträge gemäß § 26 PflBG.</t>
  </si>
  <si>
    <t>Datum</t>
  </si>
  <si>
    <t>Rechtsverbindliche Unterschrift und Stempel</t>
  </si>
  <si>
    <t>AOK PLUS</t>
  </si>
  <si>
    <t>IKK classic</t>
  </si>
  <si>
    <t>Für den Einrichtungsträger:</t>
  </si>
  <si>
    <t xml:space="preserve">Unterschrift </t>
  </si>
  <si>
    <t>Für die Kostenträger:</t>
  </si>
  <si>
    <t xml:space="preserve">Verband der Ersatzkassen e. V. (vdek), Landesvertretung Sachsen </t>
  </si>
  <si>
    <t xml:space="preserve">KNAPPSCHAFT, Regionaldirektion Chemnitz </t>
  </si>
  <si>
    <t xml:space="preserve">SVLFG als Landwirtschaftliche Pflegekasse </t>
  </si>
  <si>
    <t>Kommunaler Sozialverband Sachsen</t>
  </si>
  <si>
    <t>vollstationär:</t>
  </si>
  <si>
    <t>Gesamtbetrag Umlage (Seite 1 L49)</t>
  </si>
  <si>
    <t>Kurzzeitpflege: analog vollstationär</t>
  </si>
  <si>
    <t>teilstationär:</t>
  </si>
  <si>
    <t>365 offen</t>
  </si>
  <si>
    <t>312 offen</t>
  </si>
  <si>
    <t>250 offen</t>
  </si>
  <si>
    <t>Platzzahl (Seite 1 L43)*260*Auslastungsgrad (Seite 1 L47)</t>
  </si>
  <si>
    <t xml:space="preserve">Aufforderung zu einer Vereinbarung 
zur Berücksichtigung der Umlagebeträge nach § 26 Pflegeberufegesetz (PflBG)
 in der Vergütung der allgemeinen Pflegeleistungen gemäß § 84 Abs. 1 SGB XI     </t>
  </si>
  <si>
    <t>Platzzahl (Seite 1 L43)*304*Auslastungsgrad (Seite 1 L47)</t>
  </si>
  <si>
    <t>Platzzahl (Seite 1 L43)*208*Auslastungsgrad (Seite 1 L47)</t>
  </si>
  <si>
    <t>bi/Tab Beförderung entfernt</t>
  </si>
  <si>
    <t>bi/Dropdown-Liste für Zelle D4 in Tab4 um teilstationäre Pflege, Kurzzeitpflege ergänzt</t>
  </si>
  <si>
    <t>teilstationäre Pflege</t>
  </si>
  <si>
    <t>Kurzzeitpflege</t>
  </si>
  <si>
    <t>bi/Dropdown-Liste ergänzt in Zelle A6:A7 teilstationäre Pflege, Kurzzeitpflege</t>
  </si>
  <si>
    <t>bi/Zelle L44 Dropdown eingefügt - Auswahl " 365, 312,250, leer" Tage</t>
  </si>
  <si>
    <t>bi/für Auslastung kein Dropdown</t>
  </si>
  <si>
    <t>bi/ K45 PlausiFeld eingefügt, Abgleich Öffnungstage mit Einrichtungsart - analog alter Antragsversion</t>
  </si>
  <si>
    <t xml:space="preserve"> =WENN(L44&lt;&gt;0;WENN(UND(D5="tst";L44=250);"";(WENN(UND(D5="tst";L44=312);"";WENN(L44=365;"";"Öffnungstage nicht plausibel zur Einrichtungsart"))));"")</t>
  </si>
  <si>
    <t>bi/K47 PlausiFeld eingefügt, Abgleich Auslastunggrad zu Einrichtungstyp - analog alter Antragsversion</t>
  </si>
  <si>
    <t>bi/Übernahme der Inhalte in Zelle H5:H7 aus Tab Allgemeine Angaben Zelle D23, D25;D27</t>
  </si>
  <si>
    <t>bi/Übernahme der Inhalte in Zelle B5:B8 aus Tab Allgemeine Angaben Zelle D9;D11;D13; L4</t>
  </si>
  <si>
    <t>gehe weiter zu Vereinbarung</t>
  </si>
  <si>
    <t>bi/Name Hyperlink in Zelle D59 neu benannt "gehe weiter zu Vereinbarung"</t>
  </si>
  <si>
    <t>bi/Berechnungstabellen für Belegungsmonate und VK-Berechnung Pflege gelöscht</t>
  </si>
  <si>
    <t>vollstationär</t>
  </si>
  <si>
    <t>teilstationär</t>
  </si>
  <si>
    <t>Berech-nungstage (BT)</t>
  </si>
  <si>
    <t>Zw.Ergebn. BT 2020</t>
  </si>
  <si>
    <t>ZwErgebn. Umlagebetrag je BT</t>
  </si>
  <si>
    <t>Umlage-betrag je BT</t>
  </si>
  <si>
    <t xml:space="preserve"> =WENN(L46=0;"";WENN(L46&gt;0;WENN(UND(D5="vst";L46&gt;95,9)=WAHR;"";WENN(UND(D5="kzp";L46&gt;89,9)=WAHR;"";WENN(UND(D5="tst";L46&gt;84,9)=WAHR;"";"Auslatung nicht plausibel")))))</t>
  </si>
  <si>
    <t xml:space="preserve">     * in C22:C26 kann indiv. BT je KT eingetragen werden,</t>
  </si>
  <si>
    <t xml:space="preserve">     *  in Spalte D22:D26: - für welchen Einrichtungstyp gilt wellche Anzahl von BT</t>
  </si>
  <si>
    <t xml:space="preserve">     * anhand dem Ergebnis aus Spalte D =&gt; wird in Spalte E der Umlagebetrag je BT errechnet</t>
  </si>
  <si>
    <t xml:space="preserve">bi/Tbl. A21 bis F26 eingefügt, </t>
  </si>
  <si>
    <t xml:space="preserve">        folgende Formeln gelten dafür (aus bisherigen TAB Formeln):</t>
  </si>
  <si>
    <t>Einrichtung:</t>
  </si>
  <si>
    <t>Träger:</t>
  </si>
  <si>
    <t>bi/Art der Einrichtung eingefügt in A4:E4</t>
  </si>
  <si>
    <t>bi/"kalkulatorischer Auslastungsgrad" von Zelle D46 in Zelle B46 verschoben und neu formatiert</t>
  </si>
  <si>
    <t>(Zelle L47 Allgemeine Angabe =&gt; Zahl ist nur benutzerdefiniert formatiert -&gt; ist keine Prozentzahl)</t>
  </si>
  <si>
    <t>Schriftgröße Seite Vereinbarung Arial 11</t>
  </si>
  <si>
    <t xml:space="preserve">Laufzeit dieser Vereinbarung:  </t>
  </si>
  <si>
    <t>vom</t>
  </si>
  <si>
    <t xml:space="preserve">Ergänzend zu den vereinbarten pflegebedingten Aufwendungen (allgemeine Pflegeleistungen) der einzelnen Pflegesätze gemäß der jeweils gültigen Pflegesatzvereinbarung nach §§ 84, 85 SGB XI ergibt sich ein Aufwand von   </t>
  </si>
  <si>
    <t>dtr C39, Zeile 41, L47,49,51,  L53-L61, Zellen geschützt</t>
  </si>
  <si>
    <t>dtr L53 Datenüberprüfung gelöscht</t>
  </si>
  <si>
    <t>dtr verformelte oder verknüpfte zellen hellgrau hinterlegt</t>
  </si>
  <si>
    <t>dtr Zelle E23 Schutz entfernt</t>
  </si>
  <si>
    <t>dtr L40 bedingte Formatierung gelöscht</t>
  </si>
  <si>
    <t>zugleich handelnd für:</t>
  </si>
  <si>
    <t>Für stationäre Pflegeeinrichtungen sind die auf sie entfallenden Umlagebeträge in der Vergütung der allgemeinen Pflegeleistungen (§ 84 Abs. 1 SGB XI) berücksichtigungsfähig und werden über einen entsprechenden Vergütungszuschlag umgelegt.</t>
  </si>
  <si>
    <t>Der Betrag wird kaufmännisch auf zwei Stellen nach dem Komma gerundet.</t>
  </si>
  <si>
    <t xml:space="preserve">Der Ausbildungszuschlag ist pflegebedingter Aufwand, auf der Abrechnung separat auszuweisen und entsprechend dazu zu rechnen. </t>
  </si>
  <si>
    <t xml:space="preserve">Für jede Pflegeeinrichtung ist ein getrennter Antrag zu stellen. In dem Antrag (Register Antrag) sind die gelb hinterlegten Felder vollständig auszufüllen. </t>
  </si>
  <si>
    <t xml:space="preserve">Die in dem Antrag eingegebenen Daten werden automatisch in die Vereinbarung zur Berücksichtigung der Umlagebeträge nach § 26 Pflegeberufegesetz (PflBG) in der Vergütung der allgemeinen Pflegeleistungen gemäß § 84 Abs. 1 SGB XI (Register Vereinbarung) übernommen bzw. auf deren Grundlage der Ausbildungszuschlag errechnet. </t>
  </si>
  <si>
    <t>Die Zusendung der Antragsunterlagen erfolgt an die:</t>
  </si>
  <si>
    <t>Bereich Vertragsmanagement Pflege/HKP</t>
  </si>
  <si>
    <t>Team Zulassung Pflege/HKP</t>
  </si>
  <si>
    <t>01058 Dresden</t>
  </si>
  <si>
    <t>Ihre Ansprechpartner sind:</t>
  </si>
  <si>
    <t>Frau Ines Reichardt, Telefon: 0800 10590-13737, E-Mail: ines.reichardt@plus.aok.de</t>
  </si>
  <si>
    <t>teilstationär
365 Belegungstage 
(Mo bis So)</t>
  </si>
  <si>
    <t>teilstationär
312 Belegungstage 
(Mo bis Sa)</t>
  </si>
  <si>
    <t>teilstationär
250 Belegungstage 
(Mo bis Fr)</t>
  </si>
  <si>
    <t>vollstationär 
und 
Kurzzeitpflege</t>
  </si>
  <si>
    <r>
      <rPr>
        <b/>
        <sz val="12"/>
        <rFont val="Arial"/>
        <family val="2"/>
      </rPr>
      <t>Vereinbarung zur Berücksichtigung der Umlagebeträge nach § 26 Pflegeberufegesetz (PflBG)</t>
    </r>
    <r>
      <rPr>
        <b/>
        <sz val="11"/>
        <rFont val="Arial"/>
        <family val="2"/>
      </rPr>
      <t xml:space="preserve">
</t>
    </r>
    <r>
      <rPr>
        <b/>
        <sz val="12"/>
        <rFont val="Arial"/>
        <family val="2"/>
      </rPr>
      <t xml:space="preserve"> in der Vergütung der allgemeinen Pflegeleistungen gemäß § 84 Abs. 1 SGB XI    </t>
    </r>
    <r>
      <rPr>
        <b/>
        <sz val="11"/>
        <rFont val="Arial"/>
        <family val="2"/>
      </rPr>
      <t xml:space="preserve"> </t>
    </r>
  </si>
  <si>
    <t>Frau Ines Berndt, Telefon: 0800 10590-13762, E-Mail: ines.berndt@plus.aok.de.</t>
  </si>
  <si>
    <t>BKK Landesverband Mitte, Landesvertretung Sachsen</t>
  </si>
  <si>
    <t>BT für 2020</t>
  </si>
  <si>
    <r>
      <t xml:space="preserve">Dem unterschriebenen Antrag ist </t>
    </r>
    <r>
      <rPr>
        <b/>
        <u/>
        <sz val="10"/>
        <rFont val="Arial"/>
        <family val="2"/>
      </rPr>
      <t>ein</t>
    </r>
    <r>
      <rPr>
        <sz val="10"/>
        <color rgb="FF000000"/>
        <rFont val="Arial"/>
        <family val="2"/>
      </rPr>
      <t xml:space="preserve"> Exemplar der bereits vom Träger der Pflegeeinrichtung unterzeichneten Vereinbarung im Original beizulegen. Die Vereinbarung erhält der Einrichtungsträger nach der Unterzeichnung der Kostenträger im Original zurück. </t>
    </r>
  </si>
  <si>
    <t>Seit dem 01.01.2020 erfolgt die Ausbildung von Pflegefachkräften auf der Grundlage des Pflegeberufegesetzes (PflBG). Für die Umsetzung ist ein Verfahren zur Aufbringung des Finanzierungsbedarfs der am Umlageverfahren beteiligten Einzahler nach § 7 Abs. 1 Nr. 2 PflBG festzulegen.</t>
  </si>
  <si>
    <t>Jahresumlagebetrag vom 01.01.2023 bis 31.12.2023 laut Bescheid Sächsicher Ausbildungsfonds Pflegeberufe:</t>
  </si>
  <si>
    <r>
      <t>Aufbringung des Finanzierungsbedarfs der am Umlageverfahren beteiligten Einzahler nach § 7 Abs. 1 Nr. 2 PflBG</t>
    </r>
    <r>
      <rPr>
        <b/>
        <sz val="10"/>
        <color theme="1"/>
        <rFont val="Arial"/>
        <family val="2"/>
      </rPr>
      <t xml:space="preserve"> (stationäre Pflegeeinrichtungen) ab 01.01.2023 bis 31.12.2023</t>
    </r>
  </si>
  <si>
    <t>Ausgangswert für die Berechnung ist der im Bescheid des Sächsischen Ausbildungsfonds Pflegeberufe festgesetzte Umlagebetrag nach § 26 PflBG für den Finanzierungszeitraum 2023 der jeweiligen Pflegeeinrichtung.</t>
  </si>
  <si>
    <t>Für die Berechnung des Ausbildungszuschlages pro Tag zur Finanzierung des Umlagebetrages nach § 26 PflBG werden für den stationären Bereich folgende Berechnungsgrundlagen für den Zeitraum vom 01.01.2023 bis 31.12.2023 festgelegt:</t>
  </si>
  <si>
    <r>
      <t xml:space="preserve">
Jahresumlagebetrag vom 01.01.2023 bis 31.12.2023 
</t>
    </r>
    <r>
      <rPr>
        <u/>
        <sz val="10"/>
        <color theme="1"/>
        <rFont val="Arial"/>
        <family val="2"/>
      </rPr>
      <t xml:space="preserve">laut Bescheid Sächsischer Ausbildungsfonds Pflegeberufe
</t>
    </r>
    <r>
      <rPr>
        <sz val="10"/>
        <color theme="1"/>
        <rFont val="Arial"/>
        <family val="2"/>
      </rPr>
      <t xml:space="preserve">Platzzahl laut Versorgungvertrag x 365 x Auslastungsgrad
</t>
    </r>
  </si>
  <si>
    <r>
      <t xml:space="preserve">
Jahresumlagebetrag vom 01.01.2023 bis 31.12.2023 
</t>
    </r>
    <r>
      <rPr>
        <u/>
        <sz val="10"/>
        <color theme="1"/>
        <rFont val="Arial"/>
        <family val="2"/>
      </rPr>
      <t xml:space="preserve">laut Bescheid Sächsischer Ausbildungsfonds Pflegeberufe
</t>
    </r>
    <r>
      <rPr>
        <sz val="10"/>
        <color theme="1"/>
        <rFont val="Arial"/>
        <family val="2"/>
      </rPr>
      <t xml:space="preserve">Platzzahl laut Versorgungvertrag x </t>
    </r>
    <r>
      <rPr>
        <sz val="10"/>
        <rFont val="Arial"/>
        <family val="2"/>
      </rPr>
      <t>365</t>
    </r>
    <r>
      <rPr>
        <sz val="10"/>
        <color theme="1"/>
        <rFont val="Arial"/>
        <family val="2"/>
      </rPr>
      <t xml:space="preserve"> x Auslastungsgrad
</t>
    </r>
  </si>
  <si>
    <r>
      <t xml:space="preserve">
Jahresumlagebetrag vom 01.01.2023 bis 31.12.2023 
</t>
    </r>
    <r>
      <rPr>
        <u/>
        <sz val="10"/>
        <color theme="1"/>
        <rFont val="Arial"/>
        <family val="2"/>
      </rPr>
      <t xml:space="preserve">laut Bescheid Sächsischer Ausbildungsfonds Pflegeberufe
</t>
    </r>
    <r>
      <rPr>
        <sz val="10"/>
        <color theme="1"/>
        <rFont val="Arial"/>
        <family val="2"/>
      </rPr>
      <t>Platzzahl laut Versorgungvertrag x</t>
    </r>
    <r>
      <rPr>
        <sz val="10"/>
        <rFont val="Arial"/>
        <family val="2"/>
      </rPr>
      <t xml:space="preserve"> 312</t>
    </r>
    <r>
      <rPr>
        <sz val="10"/>
        <color rgb="FFFF0000"/>
        <rFont val="Arial"/>
        <family val="2"/>
      </rPr>
      <t xml:space="preserve"> </t>
    </r>
    <r>
      <rPr>
        <sz val="10"/>
        <color theme="1"/>
        <rFont val="Arial"/>
        <family val="2"/>
      </rPr>
      <t xml:space="preserve">x Auslastungsgrad
</t>
    </r>
  </si>
  <si>
    <r>
      <t xml:space="preserve">
Jahresumlagebetrag vom 01.01.2023 bis 31.12.2023 
</t>
    </r>
    <r>
      <rPr>
        <u/>
        <sz val="10"/>
        <color theme="1"/>
        <rFont val="Arial"/>
        <family val="2"/>
      </rPr>
      <t xml:space="preserve">laut Bescheid Sächsischer Ausbildungsfonds Pflegeberufe
</t>
    </r>
    <r>
      <rPr>
        <sz val="10"/>
        <color theme="1"/>
        <rFont val="Arial"/>
        <family val="2"/>
      </rPr>
      <t xml:space="preserve">Platzzahl laut Versorgungvertrag x </t>
    </r>
    <r>
      <rPr>
        <sz val="10"/>
        <rFont val="Arial"/>
        <family val="2"/>
      </rPr>
      <t xml:space="preserve">250 </t>
    </r>
    <r>
      <rPr>
        <sz val="10"/>
        <color theme="1"/>
        <rFont val="Arial"/>
        <family val="2"/>
      </rPr>
      <t xml:space="preserve">x Auslastungsgrad
</t>
    </r>
  </si>
  <si>
    <t>In der Vereinbarung ist der Laufzeitbeginn zu ergänzen. Dieser richtet sich nach der Antragstellung bzw. dem Posteingang bei der bearbeitenden Stelle. Für alle Anträge, welche bis spätestens 31.12.2022 vorliegen, ist eine Laufzeit ab 01.01.2023 möglich.</t>
  </si>
  <si>
    <t>Für alle Anträge, welche nach dem 01.01.2023 gestellt werden, kann der Laufzeitbeginn frühestens am Tag des Posteingangs bei der bearbeitenden Stelle sein. Bei der Antragstellung sind die Postlaufzeiten zu berücksichtigen. Die oben genannten Berechnungsgrundlagen gelten auch dann, wenn der Laufzeitbeginn nach dem 01.01.2023 liegt.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</si>
</sst>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164" formatCode="#,##0.00\ &quot;€&quot;"/>
    <numFmt numFmtId="165" formatCode="0\ &quot;%&quot;"/>
    <numFmt numFmtId="166" formatCode="0.0\ %"/>
    <numFmt numFmtId="167" formatCode="#,##0.000"/>
    <numFmt numFmtId="168" formatCode="#,##0\ ;\-\ #,##0\ ;&quot;-&quot;\ \ ;@"/>
    <numFmt numFmtId="169" formatCode="#,##0.00\ ;\-#,##0.00\ ;&quot;-&quot;\ ??;@"/>
    <numFmt numFmtId="170" formatCode="#,##0\ ;\-#,##0\ ;&quot;-&quot;\ \ \ ;@"/>
    <numFmt numFmtId="171" formatCode="#,##0.00\ ;\-#,##0.00\ ;&quot;-&quot;\ \ \ \ \ ;@"/>
    <numFmt numFmtId="172" formatCode="_-* #,##0.00\ _€_-;\-* #,##0.00\ _€_-;_-* &quot;-&quot;??\ _€_-;_-@_-"/>
    <numFmt numFmtId="173" formatCode="#,##0.00_ ;\-#,##0.00\ "/>
  </numFmts>
  <fonts count="63" x14ac:knownFonts="1">
    <font>
      <sz val="11"/>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1"/>
      <color rgb="FFFF0000"/>
      <name val="Arial"/>
      <family val="2"/>
    </font>
    <font>
      <b/>
      <sz val="11"/>
      <color theme="1"/>
      <name val="Arial"/>
      <family val="2"/>
    </font>
    <font>
      <b/>
      <sz val="11"/>
      <name val="Arial"/>
      <family val="2"/>
    </font>
    <font>
      <sz val="11"/>
      <name val="Arial"/>
      <family val="2"/>
    </font>
    <font>
      <b/>
      <sz val="10"/>
      <color theme="1"/>
      <name val="Arial"/>
      <family val="2"/>
    </font>
    <font>
      <b/>
      <sz val="10"/>
      <name val="Arial"/>
      <family val="2"/>
    </font>
    <font>
      <sz val="8"/>
      <color rgb="FFFF0000"/>
      <name val="Arial"/>
      <family val="2"/>
    </font>
    <font>
      <sz val="8"/>
      <color theme="0"/>
      <name val="Arial"/>
      <family val="2"/>
    </font>
    <font>
      <sz val="10"/>
      <color rgb="FFFF0000"/>
      <name val="Arial"/>
      <family val="2"/>
    </font>
    <font>
      <sz val="10"/>
      <name val="Arial"/>
      <family val="2"/>
    </font>
    <font>
      <sz val="8"/>
      <name val="Arial"/>
      <family val="2"/>
    </font>
    <font>
      <u/>
      <sz val="10"/>
      <color indexed="12"/>
      <name val="Arial"/>
      <family val="2"/>
    </font>
    <font>
      <sz val="10"/>
      <color rgb="FF0070C0"/>
      <name val="Arial"/>
      <family val="2"/>
    </font>
    <font>
      <sz val="11"/>
      <color rgb="FF7030A0"/>
      <name val="Arial"/>
      <family val="2"/>
    </font>
    <font>
      <sz val="11"/>
      <color rgb="FF0070C0"/>
      <name val="Arial"/>
      <family val="2"/>
    </font>
    <font>
      <b/>
      <sz val="11"/>
      <color rgb="FF7030A0"/>
      <name val="Arial"/>
      <family val="2"/>
    </font>
    <font>
      <u/>
      <sz val="10"/>
      <color rgb="FF0070C0"/>
      <name val="Arial"/>
      <family val="2"/>
    </font>
    <font>
      <sz val="11"/>
      <color rgb="FF00B0F0"/>
      <name val="Arial"/>
      <family val="2"/>
    </font>
    <font>
      <sz val="10"/>
      <color rgb="FF00B0F0"/>
      <name val="Arial"/>
      <family val="2"/>
    </font>
    <font>
      <sz val="11"/>
      <color theme="3"/>
      <name val="Arial"/>
      <family val="2"/>
    </font>
    <font>
      <b/>
      <i/>
      <sz val="10"/>
      <color theme="1"/>
      <name val="Arial"/>
      <family val="2"/>
    </font>
    <font>
      <sz val="11"/>
      <color theme="6"/>
      <name val="Arial"/>
      <family val="2"/>
    </font>
    <font>
      <sz val="10"/>
      <color theme="6"/>
      <name val="Arial"/>
      <family val="2"/>
    </font>
    <font>
      <sz val="11"/>
      <color rgb="FFFFC000"/>
      <name val="Arial"/>
      <family val="2"/>
    </font>
    <font>
      <sz val="11"/>
      <color theme="9" tint="-0.249977111117893"/>
      <name val="Arial"/>
      <family val="2"/>
    </font>
    <font>
      <sz val="10"/>
      <color theme="9" tint="-0.249977111117893"/>
      <name val="Arial"/>
      <family val="2"/>
    </font>
    <font>
      <sz val="11"/>
      <color rgb="FFFF00FF"/>
      <name val="Arial"/>
      <family val="2"/>
    </font>
    <font>
      <strike/>
      <sz val="10"/>
      <color theme="3"/>
      <name val="Arial"/>
      <family val="2"/>
    </font>
    <font>
      <b/>
      <sz val="11"/>
      <color theme="3"/>
      <name val="Arial"/>
      <family val="2"/>
    </font>
    <font>
      <sz val="9"/>
      <color theme="3"/>
      <name val="Arial"/>
      <family val="2"/>
    </font>
    <font>
      <sz val="10"/>
      <name val="Arial"/>
      <family val="2"/>
    </font>
    <font>
      <u/>
      <sz val="10"/>
      <color theme="10"/>
      <name val="Arial"/>
      <family val="2"/>
    </font>
    <font>
      <sz val="9"/>
      <color theme="7"/>
      <name val="Arial"/>
      <family val="2"/>
    </font>
    <font>
      <sz val="11"/>
      <color theme="7" tint="-0.249977111117893"/>
      <name val="Arial"/>
      <family val="2"/>
    </font>
    <font>
      <sz val="11"/>
      <color theme="2" tint="-0.499984740745262"/>
      <name val="Arial"/>
      <family val="2"/>
    </font>
    <font>
      <b/>
      <sz val="11"/>
      <color theme="2" tint="-0.499984740745262"/>
      <name val="Arial"/>
      <family val="2"/>
    </font>
    <font>
      <sz val="11"/>
      <color theme="8"/>
      <name val="Arial"/>
      <family val="2"/>
    </font>
    <font>
      <i/>
      <sz val="11"/>
      <color rgb="FFFF0000"/>
      <name val="Arial"/>
      <family val="2"/>
    </font>
    <font>
      <b/>
      <sz val="8"/>
      <name val="Arial"/>
      <family val="2"/>
    </font>
    <font>
      <sz val="9"/>
      <name val="Arial"/>
      <family val="2"/>
    </font>
    <font>
      <sz val="9"/>
      <color rgb="FFFF0000"/>
      <name val="Arial"/>
      <family val="2"/>
    </font>
    <font>
      <sz val="9"/>
      <color indexed="81"/>
      <name val="Segoe UI"/>
      <family val="2"/>
    </font>
    <font>
      <b/>
      <sz val="9"/>
      <color indexed="81"/>
      <name val="Segoe UI"/>
      <family val="2"/>
    </font>
    <font>
      <strike/>
      <sz val="11"/>
      <color theme="3"/>
      <name val="Arial"/>
      <family val="2"/>
    </font>
    <font>
      <sz val="11"/>
      <color rgb="FF00B050"/>
      <name val="Arial"/>
      <family val="2"/>
    </font>
    <font>
      <sz val="10"/>
      <color theme="3"/>
      <name val="Arial"/>
      <family val="2"/>
    </font>
    <font>
      <sz val="10"/>
      <color theme="1"/>
      <name val="Times New Roman"/>
      <family val="1"/>
    </font>
    <font>
      <sz val="9"/>
      <color rgb="FF000000"/>
      <name val="Arial"/>
      <family val="2"/>
    </font>
    <font>
      <sz val="9"/>
      <color theme="1"/>
      <name val="Arial"/>
      <family val="2"/>
    </font>
    <font>
      <b/>
      <sz val="10"/>
      <color rgb="FF000000"/>
      <name val="Arial"/>
      <family val="2"/>
    </font>
    <font>
      <sz val="10"/>
      <color rgb="FF000000"/>
      <name val="Arial"/>
      <family val="2"/>
    </font>
    <font>
      <u/>
      <sz val="10"/>
      <color theme="1"/>
      <name val="Arial"/>
      <family val="2"/>
    </font>
    <font>
      <b/>
      <sz val="12"/>
      <name val="Arial"/>
      <family val="2"/>
    </font>
    <font>
      <b/>
      <u/>
      <sz val="10"/>
      <name val="Arial"/>
      <family val="2"/>
    </font>
  </fonts>
  <fills count="15">
    <fill>
      <patternFill patternType="none"/>
    </fill>
    <fill>
      <patternFill patternType="gray125"/>
    </fill>
    <fill>
      <patternFill patternType="solid">
        <fgColor theme="6" tint="0.59999389629810485"/>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DECD9"/>
        <bgColor indexed="64"/>
      </patternFill>
    </fill>
    <fill>
      <patternFill patternType="solid">
        <fgColor theme="4" tint="0.59999389629810485"/>
        <bgColor indexed="65"/>
      </patternFill>
    </fill>
    <fill>
      <patternFill patternType="solid">
        <fgColor theme="6" tint="0.59999389629810485"/>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rgb="FFFBFD95"/>
        <bgColor indexed="64"/>
      </patternFill>
    </fill>
    <fill>
      <patternFill patternType="solid">
        <fgColor theme="5" tint="0.59999389629810485"/>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dotted">
        <color indexed="64"/>
      </bottom>
      <diagonal/>
    </border>
  </borders>
  <cellStyleXfs count="34">
    <xf numFmtId="0" fontId="0" fillId="0" borderId="0"/>
    <xf numFmtId="0" fontId="20" fillId="0" borderId="0" applyNumberFormat="0" applyFill="0" applyBorder="0" applyAlignment="0" applyProtection="0">
      <alignment vertical="top"/>
      <protection locked="0"/>
    </xf>
    <xf numFmtId="0" fontId="8" fillId="8" borderId="17" applyNumberFormat="0" applyAlignment="0">
      <protection locked="0"/>
    </xf>
    <xf numFmtId="166" fontId="18" fillId="0" borderId="0" applyFont="0" applyFill="0" applyBorder="0" applyAlignment="0" applyProtection="0"/>
    <xf numFmtId="0" fontId="8" fillId="9" borderId="0" applyNumberFormat="0" applyFont="0" applyBorder="0" applyAlignment="0" applyProtection="0"/>
    <xf numFmtId="0" fontId="8" fillId="10" borderId="0" applyNumberFormat="0" applyFont="0" applyBorder="0" applyAlignment="0" applyProtection="0"/>
    <xf numFmtId="14" fontId="18" fillId="8" borderId="14" applyFont="0" applyFill="0" applyBorder="0" applyAlignment="0" applyProtection="0">
      <alignment vertical="center"/>
      <protection locked="0"/>
    </xf>
    <xf numFmtId="0" fontId="8" fillId="8" borderId="17" applyNumberFormat="0" applyAlignment="0">
      <protection locked="0"/>
    </xf>
    <xf numFmtId="0" fontId="12" fillId="8" borderId="14" applyNumberFormat="0" applyFont="0" applyAlignment="0">
      <protection locked="0"/>
    </xf>
    <xf numFmtId="0" fontId="18" fillId="0" borderId="0" applyNumberFormat="0" applyFont="0" applyBorder="0" applyAlignment="0"/>
    <xf numFmtId="0" fontId="18" fillId="11" borderId="0" applyNumberFormat="0" applyFont="0" applyBorder="0" applyAlignment="0" applyProtection="0"/>
    <xf numFmtId="0" fontId="18" fillId="0" borderId="0" applyBorder="0">
      <alignment vertical="center"/>
    </xf>
    <xf numFmtId="2" fontId="18" fillId="0" borderId="0" applyFont="0" applyFill="0" applyBorder="0" applyAlignment="0" applyProtection="0"/>
    <xf numFmtId="49" fontId="18" fillId="0" borderId="0" applyFont="0" applyFill="0" applyBorder="0" applyAlignment="0" applyProtection="0">
      <alignment vertical="center"/>
    </xf>
    <xf numFmtId="167" fontId="18" fillId="0" borderId="0" applyFont="0" applyFill="0" applyBorder="0" applyAlignment="0" applyProtection="0"/>
    <xf numFmtId="0" fontId="39" fillId="0" borderId="0" applyBorder="0">
      <alignment vertical="center"/>
    </xf>
    <xf numFmtId="0" fontId="8" fillId="9" borderId="0" applyNumberFormat="0" applyFont="0" applyBorder="0" applyAlignment="0" applyProtection="0"/>
    <xf numFmtId="0" fontId="8" fillId="10" borderId="0" applyNumberFormat="0" applyFont="0" applyBorder="0" applyAlignment="0" applyProtection="0"/>
    <xf numFmtId="14" fontId="18" fillId="8" borderId="14" applyFont="0" applyFill="0" applyBorder="0" applyAlignment="0" applyProtection="0">
      <alignment vertical="center"/>
      <protection locked="0"/>
    </xf>
    <xf numFmtId="170" fontId="18" fillId="0" borderId="0" applyFont="0" applyFill="0" applyBorder="0" applyAlignment="0" applyProtection="0"/>
    <xf numFmtId="171" fontId="18" fillId="0" borderId="0" applyFont="0" applyFill="0" applyBorder="0" applyAlignment="0" applyProtection="0"/>
    <xf numFmtId="0" fontId="40" fillId="0" borderId="0" applyNumberFormat="0" applyFill="0" applyBorder="0" applyAlignment="0" applyProtection="0">
      <alignment vertical="top"/>
      <protection locked="0"/>
    </xf>
    <xf numFmtId="9" fontId="18" fillId="0" borderId="0" applyFont="0" applyFill="0" applyBorder="0" applyAlignment="0" applyProtection="0"/>
    <xf numFmtId="0" fontId="18" fillId="0" borderId="0"/>
    <xf numFmtId="0" fontId="18" fillId="0" borderId="0"/>
    <xf numFmtId="169" fontId="18" fillId="0" borderId="0" applyFont="0" applyFill="0" applyBorder="0" applyAlignment="0" applyProtection="0"/>
    <xf numFmtId="168" fontId="18" fillId="0" borderId="0" applyFont="0" applyFill="0" applyBorder="0" applyAlignment="0" applyProtection="0"/>
    <xf numFmtId="172" fontId="8" fillId="0" borderId="0" applyFont="0" applyFill="0" applyBorder="0" applyAlignment="0" applyProtection="0"/>
    <xf numFmtId="44" fontId="8" fillId="0" borderId="0" applyFont="0" applyFill="0" applyBorder="0" applyAlignment="0" applyProtection="0"/>
    <xf numFmtId="0" fontId="8" fillId="10" borderId="0" applyNumberFormat="0" applyBorder="0" applyAlignment="0" applyProtection="0"/>
    <xf numFmtId="44" fontId="8" fillId="0" borderId="0" applyFont="0" applyFill="0" applyBorder="0" applyAlignment="0" applyProtection="0"/>
    <xf numFmtId="0" fontId="18" fillId="0" borderId="0" applyBorder="0">
      <alignment vertical="center"/>
    </xf>
    <xf numFmtId="44" fontId="8" fillId="0" borderId="0" applyFont="0" applyFill="0" applyBorder="0" applyAlignment="0" applyProtection="0"/>
    <xf numFmtId="44" fontId="8" fillId="0" borderId="0" applyFont="0" applyFill="0" applyBorder="0" applyAlignment="0" applyProtection="0"/>
  </cellStyleXfs>
  <cellXfs count="266">
    <xf numFmtId="0" fontId="0" fillId="0" borderId="0" xfId="0"/>
    <xf numFmtId="0" fontId="0" fillId="0" borderId="4" xfId="0" applyBorder="1" applyProtection="1">
      <protection hidden="1"/>
    </xf>
    <xf numFmtId="0" fontId="0" fillId="0" borderId="0" xfId="0" applyProtection="1">
      <protection hidden="1"/>
    </xf>
    <xf numFmtId="0" fontId="0" fillId="0" borderId="5" xfId="0" applyBorder="1" applyProtection="1">
      <protection hidden="1"/>
    </xf>
    <xf numFmtId="0" fontId="13" fillId="0" borderId="0" xfId="0" applyFont="1" applyBorder="1" applyProtection="1">
      <protection hidden="1"/>
    </xf>
    <xf numFmtId="0" fontId="14" fillId="0" borderId="0" xfId="0" applyFont="1" applyBorder="1" applyAlignment="1" applyProtection="1">
      <alignment horizontal="center"/>
      <protection hidden="1"/>
    </xf>
    <xf numFmtId="0" fontId="0" fillId="0" borderId="0" xfId="0" applyBorder="1" applyProtection="1">
      <protection hidden="1"/>
    </xf>
    <xf numFmtId="0" fontId="9" fillId="0" borderId="0" xfId="0" applyFont="1" applyProtection="1">
      <protection hidden="1"/>
    </xf>
    <xf numFmtId="0" fontId="7" fillId="0" borderId="0" xfId="0" applyFont="1" applyBorder="1" applyProtection="1">
      <protection hidden="1"/>
    </xf>
    <xf numFmtId="0" fontId="18" fillId="0" borderId="5" xfId="0" applyFont="1" applyBorder="1" applyProtection="1">
      <protection hidden="1"/>
    </xf>
    <xf numFmtId="0" fontId="19" fillId="0" borderId="0" xfId="0" applyFont="1" applyBorder="1" applyAlignment="1" applyProtection="1">
      <alignment vertical="top"/>
      <protection hidden="1"/>
    </xf>
    <xf numFmtId="0" fontId="19" fillId="0" borderId="5" xfId="0" applyFont="1" applyBorder="1" applyAlignment="1" applyProtection="1">
      <alignment vertical="top"/>
      <protection hidden="1"/>
    </xf>
    <xf numFmtId="0" fontId="19" fillId="0" borderId="0" xfId="0" applyFont="1" applyBorder="1" applyProtection="1">
      <protection hidden="1"/>
    </xf>
    <xf numFmtId="0" fontId="14" fillId="0" borderId="0" xfId="0" applyFont="1" applyBorder="1" applyProtection="1">
      <protection hidden="1"/>
    </xf>
    <xf numFmtId="0" fontId="7" fillId="3" borderId="7" xfId="0" applyFont="1" applyFill="1" applyBorder="1" applyAlignment="1" applyProtection="1">
      <alignment horizontal="center"/>
      <protection locked="0"/>
    </xf>
    <xf numFmtId="0" fontId="7" fillId="0" borderId="0" xfId="0" applyFont="1" applyBorder="1" applyAlignment="1" applyProtection="1">
      <alignment horizontal="right"/>
      <protection hidden="1"/>
    </xf>
    <xf numFmtId="0" fontId="0" fillId="3" borderId="0" xfId="0" applyFill="1" applyBorder="1" applyProtection="1">
      <protection locked="0"/>
    </xf>
    <xf numFmtId="0" fontId="7" fillId="0" borderId="0" xfId="0" applyFont="1" applyProtection="1">
      <protection hidden="1"/>
    </xf>
    <xf numFmtId="0" fontId="7" fillId="0" borderId="4" xfId="0" applyFont="1" applyBorder="1" applyProtection="1">
      <protection hidden="1"/>
    </xf>
    <xf numFmtId="0" fontId="7" fillId="0" borderId="5" xfId="0" applyFont="1"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17" fillId="0" borderId="0" xfId="0" applyFont="1"/>
    <xf numFmtId="0" fontId="17" fillId="0" borderId="0" xfId="0" applyFont="1" applyFill="1" applyProtection="1">
      <protection hidden="1"/>
    </xf>
    <xf numFmtId="0" fontId="7" fillId="0" borderId="5" xfId="0" applyFont="1" applyFill="1" applyBorder="1" applyProtection="1">
      <protection hidden="1"/>
    </xf>
    <xf numFmtId="0" fontId="17" fillId="0" borderId="0" xfId="0" applyFont="1" applyFill="1" applyBorder="1" applyProtection="1">
      <protection hidden="1"/>
    </xf>
    <xf numFmtId="0" fontId="23" fillId="0" borderId="0" xfId="0" applyFont="1"/>
    <xf numFmtId="0" fontId="0" fillId="2" borderId="0" xfId="0" applyFill="1" applyBorder="1" applyProtection="1">
      <protection hidden="1"/>
    </xf>
    <xf numFmtId="0" fontId="14" fillId="2" borderId="0" xfId="0" applyFont="1" applyFill="1" applyBorder="1" applyProtection="1">
      <protection hidden="1"/>
    </xf>
    <xf numFmtId="0" fontId="22" fillId="0" borderId="0" xfId="0" applyFont="1"/>
    <xf numFmtId="0" fontId="10" fillId="0" borderId="0" xfId="0" applyFont="1" applyFill="1"/>
    <xf numFmtId="0" fontId="10" fillId="0" borderId="0" xfId="0" applyFont="1"/>
    <xf numFmtId="0" fontId="24" fillId="0" borderId="0" xfId="0" applyFont="1"/>
    <xf numFmtId="0" fontId="0" fillId="6" borderId="0" xfId="0" applyFill="1"/>
    <xf numFmtId="0" fontId="0" fillId="6" borderId="0" xfId="0" applyFill="1" applyAlignment="1">
      <alignment horizontal="center"/>
    </xf>
    <xf numFmtId="9" fontId="22" fillId="6" borderId="0" xfId="0" applyNumberFormat="1" applyFont="1" applyFill="1"/>
    <xf numFmtId="0" fontId="19" fillId="2" borderId="0" xfId="0" applyFont="1" applyFill="1" applyBorder="1" applyAlignment="1" applyProtection="1">
      <alignment vertical="top"/>
      <protection hidden="1"/>
    </xf>
    <xf numFmtId="0" fontId="0" fillId="7" borderId="0" xfId="0" applyFill="1" applyProtection="1">
      <protection hidden="1"/>
    </xf>
    <xf numFmtId="0" fontId="7" fillId="7" borderId="0" xfId="0" applyFont="1" applyFill="1" applyProtection="1">
      <protection hidden="1"/>
    </xf>
    <xf numFmtId="0" fontId="0" fillId="0" borderId="2" xfId="0" applyBorder="1" applyProtection="1">
      <protection hidden="1"/>
    </xf>
    <xf numFmtId="0" fontId="30" fillId="0" borderId="0" xfId="0" applyFont="1"/>
    <xf numFmtId="0" fontId="31" fillId="0" borderId="0" xfId="0" applyFont="1"/>
    <xf numFmtId="0" fontId="30" fillId="0" borderId="0" xfId="0" applyFont="1" applyProtection="1">
      <protection hidden="1"/>
    </xf>
    <xf numFmtId="14" fontId="27" fillId="0" borderId="0" xfId="0" applyNumberFormat="1" applyFont="1"/>
    <xf numFmtId="0" fontId="32" fillId="0" borderId="0" xfId="0" applyFont="1"/>
    <xf numFmtId="0" fontId="33" fillId="0" borderId="0" xfId="0" applyFont="1"/>
    <xf numFmtId="0" fontId="34" fillId="0" borderId="0" xfId="0" applyFont="1" applyFill="1"/>
    <xf numFmtId="0" fontId="29" fillId="0" borderId="0" xfId="0" applyFont="1"/>
    <xf numFmtId="0" fontId="17" fillId="5" borderId="0" xfId="0" applyFont="1" applyFill="1" applyBorder="1" applyProtection="1">
      <protection hidden="1"/>
    </xf>
    <xf numFmtId="0" fontId="10" fillId="7" borderId="0" xfId="0" applyFont="1" applyFill="1"/>
    <xf numFmtId="0" fontId="0" fillId="7" borderId="0" xfId="0" applyFill="1"/>
    <xf numFmtId="0" fontId="35" fillId="7" borderId="0" xfId="0" applyFont="1" applyFill="1"/>
    <xf numFmtId="0" fontId="22" fillId="7" borderId="0" xfId="0" applyFont="1" applyFill="1"/>
    <xf numFmtId="0" fontId="26" fillId="7" borderId="0" xfId="0" applyFont="1" applyFill="1"/>
    <xf numFmtId="0" fontId="21" fillId="7" borderId="0" xfId="0" applyFont="1" applyFill="1"/>
    <xf numFmtId="0" fontId="28" fillId="7" borderId="0" xfId="0" applyFont="1" applyFill="1"/>
    <xf numFmtId="0" fontId="38" fillId="7" borderId="0" xfId="0" applyFont="1" applyFill="1"/>
    <xf numFmtId="0" fontId="15" fillId="0" borderId="0" xfId="0" applyFont="1" applyBorder="1" applyAlignment="1" applyProtection="1">
      <alignment horizontal="right"/>
      <protection hidden="1"/>
    </xf>
    <xf numFmtId="0" fontId="15" fillId="0" borderId="0" xfId="0" applyFont="1" applyBorder="1" applyProtection="1">
      <protection hidden="1"/>
    </xf>
    <xf numFmtId="0" fontId="0" fillId="2" borderId="0" xfId="0" applyFont="1" applyFill="1" applyBorder="1" applyProtection="1">
      <protection hidden="1"/>
    </xf>
    <xf numFmtId="0" fontId="6" fillId="0" borderId="7" xfId="0" applyFont="1" applyBorder="1" applyAlignment="1" applyProtection="1">
      <alignment vertical="center"/>
      <protection hidden="1"/>
    </xf>
    <xf numFmtId="0" fontId="0" fillId="0" borderId="0" xfId="0" applyBorder="1"/>
    <xf numFmtId="14" fontId="37" fillId="7" borderId="0" xfId="0" applyNumberFormat="1" applyFont="1" applyFill="1"/>
    <xf numFmtId="0" fontId="16" fillId="5" borderId="0" xfId="0" applyFont="1" applyFill="1" applyBorder="1" applyProtection="1">
      <protection hidden="1"/>
    </xf>
    <xf numFmtId="14" fontId="12" fillId="7" borderId="0" xfId="0" applyNumberFormat="1" applyFont="1" applyFill="1"/>
    <xf numFmtId="0" fontId="41" fillId="7" borderId="0" xfId="0" applyFont="1" applyFill="1"/>
    <xf numFmtId="0" fontId="0" fillId="0" borderId="14" xfId="0" applyBorder="1"/>
    <xf numFmtId="0" fontId="42" fillId="7" borderId="0" xfId="0" applyFont="1" applyFill="1"/>
    <xf numFmtId="14" fontId="43" fillId="7" borderId="0" xfId="0" applyNumberFormat="1" applyFont="1" applyFill="1"/>
    <xf numFmtId="14" fontId="44" fillId="7" borderId="0" xfId="0" applyNumberFormat="1" applyFont="1" applyFill="1"/>
    <xf numFmtId="14" fontId="45" fillId="7" borderId="0" xfId="0" applyNumberFormat="1" applyFont="1" applyFill="1"/>
    <xf numFmtId="0" fontId="0" fillId="11" borderId="14" xfId="0" applyFill="1" applyBorder="1"/>
    <xf numFmtId="0" fontId="16" fillId="0" borderId="0" xfId="0" applyFont="1" applyFill="1" applyBorder="1" applyProtection="1">
      <protection hidden="1"/>
    </xf>
    <xf numFmtId="0" fontId="14" fillId="3" borderId="14" xfId="0" applyFont="1" applyFill="1" applyBorder="1" applyAlignment="1" applyProtection="1">
      <alignment horizontal="center" vertical="center"/>
      <protection locked="0"/>
    </xf>
    <xf numFmtId="0" fontId="13" fillId="3" borderId="14" xfId="0" applyFont="1" applyFill="1" applyBorder="1" applyAlignment="1" applyProtection="1">
      <alignment horizontal="center"/>
      <protection locked="0"/>
    </xf>
    <xf numFmtId="0" fontId="11" fillId="5" borderId="0" xfId="0" applyFont="1" applyFill="1" applyBorder="1" applyAlignment="1" applyProtection="1">
      <alignment horizontal="center"/>
      <protection hidden="1"/>
    </xf>
    <xf numFmtId="0" fontId="11" fillId="5" borderId="7" xfId="0" applyFont="1" applyFill="1" applyBorder="1" applyAlignment="1" applyProtection="1">
      <alignment horizontal="center"/>
      <protection hidden="1"/>
    </xf>
    <xf numFmtId="0" fontId="11" fillId="5" borderId="5" xfId="0" applyFont="1" applyFill="1" applyBorder="1" applyAlignment="1" applyProtection="1">
      <alignment horizontal="center"/>
      <protection hidden="1"/>
    </xf>
    <xf numFmtId="0" fontId="0" fillId="5" borderId="0" xfId="0" applyFill="1" applyBorder="1" applyAlignment="1" applyProtection="1">
      <protection hidden="1"/>
    </xf>
    <xf numFmtId="0" fontId="0" fillId="5" borderId="5" xfId="0" applyFill="1" applyBorder="1" applyAlignment="1" applyProtection="1">
      <protection hidden="1"/>
    </xf>
    <xf numFmtId="0" fontId="0" fillId="5" borderId="0" xfId="0" applyFill="1" applyProtection="1">
      <protection hidden="1"/>
    </xf>
    <xf numFmtId="0" fontId="46" fillId="0" borderId="0" xfId="0" applyFont="1" applyBorder="1" applyAlignment="1"/>
    <xf numFmtId="0" fontId="0" fillId="0" borderId="0" xfId="0"/>
    <xf numFmtId="0" fontId="0" fillId="0" borderId="0" xfId="0"/>
    <xf numFmtId="0" fontId="9" fillId="0" borderId="0" xfId="0" applyFont="1"/>
    <xf numFmtId="0" fontId="0" fillId="0" borderId="4" xfId="0" applyBorder="1" applyProtection="1">
      <protection hidden="1"/>
    </xf>
    <xf numFmtId="0" fontId="0" fillId="0" borderId="0" xfId="0" applyProtection="1">
      <protection hidden="1"/>
    </xf>
    <xf numFmtId="0" fontId="0" fillId="0" borderId="5" xfId="0" applyBorder="1" applyProtection="1">
      <protection hidden="1"/>
    </xf>
    <xf numFmtId="0" fontId="13" fillId="0" borderId="0" xfId="0" applyFont="1" applyProtection="1">
      <protection hidden="1"/>
    </xf>
    <xf numFmtId="0" fontId="0" fillId="0" borderId="0" xfId="0" applyBorder="1" applyProtection="1">
      <protection hidden="1"/>
    </xf>
    <xf numFmtId="0" fontId="9" fillId="0" borderId="0" xfId="0" applyFont="1" applyProtection="1">
      <protection hidden="1"/>
    </xf>
    <xf numFmtId="0" fontId="4" fillId="0" borderId="0" xfId="0" applyFont="1" applyBorder="1" applyProtection="1">
      <protection hidden="1"/>
    </xf>
    <xf numFmtId="0" fontId="19" fillId="0" borderId="0" xfId="0" applyFont="1" applyBorder="1" applyAlignment="1" applyProtection="1">
      <alignment vertical="top"/>
      <protection hidden="1"/>
    </xf>
    <xf numFmtId="0" fontId="14" fillId="0" borderId="0" xfId="0" applyFont="1" applyBorder="1" applyProtection="1">
      <protection hidden="1"/>
    </xf>
    <xf numFmtId="0" fontId="4" fillId="0" borderId="5" xfId="0" applyFont="1"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14" fillId="0" borderId="0" xfId="0" applyFont="1" applyFill="1" applyBorder="1" applyAlignment="1" applyProtection="1">
      <alignment horizontal="center" vertical="center"/>
      <protection hidden="1"/>
    </xf>
    <xf numFmtId="0" fontId="14" fillId="0" borderId="0" xfId="0" applyFont="1" applyBorder="1" applyAlignment="1" applyProtection="1">
      <alignment horizontal="right" vertical="center"/>
      <protection hidden="1"/>
    </xf>
    <xf numFmtId="0" fontId="21" fillId="0" borderId="0" xfId="0" applyFont="1" applyBorder="1" applyAlignment="1" applyProtection="1">
      <alignment horizontal="right"/>
      <protection hidden="1"/>
    </xf>
    <xf numFmtId="0" fontId="14" fillId="0" borderId="0" xfId="0" applyFont="1" applyFill="1" applyBorder="1" applyAlignment="1" applyProtection="1">
      <alignment horizontal="left" vertical="center"/>
      <protection hidden="1"/>
    </xf>
    <xf numFmtId="0" fontId="18" fillId="0" borderId="0" xfId="0" applyFont="1" applyFill="1" applyBorder="1" applyProtection="1">
      <protection hidden="1"/>
    </xf>
    <xf numFmtId="165" fontId="14" fillId="3" borderId="14" xfId="0" applyNumberFormat="1" applyFont="1" applyFill="1" applyBorder="1" applyAlignment="1" applyProtection="1">
      <alignment horizontal="center" vertical="center"/>
      <protection locked="0"/>
    </xf>
    <xf numFmtId="0" fontId="0" fillId="7" borderId="0" xfId="0" applyFill="1" applyProtection="1">
      <protection hidden="1"/>
    </xf>
    <xf numFmtId="0" fontId="25" fillId="0" borderId="0" xfId="0" applyFont="1" applyBorder="1" applyProtection="1">
      <protection hidden="1"/>
    </xf>
    <xf numFmtId="0" fontId="4" fillId="5" borderId="0" xfId="0" applyFont="1" applyFill="1" applyBorder="1" applyProtection="1">
      <protection hidden="1"/>
    </xf>
    <xf numFmtId="0" fontId="0" fillId="7" borderId="0" xfId="0" applyFill="1"/>
    <xf numFmtId="0" fontId="36" fillId="5" borderId="0" xfId="0" applyFont="1" applyFill="1" applyBorder="1" applyProtection="1">
      <protection hidden="1"/>
    </xf>
    <xf numFmtId="0" fontId="4" fillId="3" borderId="7" xfId="0" applyFont="1" applyFill="1" applyBorder="1" applyAlignment="1" applyProtection="1">
      <alignment horizontal="left"/>
      <protection locked="0"/>
    </xf>
    <xf numFmtId="164" fontId="14" fillId="3" borderId="14" xfId="0" applyNumberFormat="1" applyFont="1" applyFill="1" applyBorder="1" applyAlignment="1" applyProtection="1">
      <alignment horizontal="center" vertical="center"/>
      <protection locked="0"/>
    </xf>
    <xf numFmtId="0" fontId="36" fillId="5" borderId="5" xfId="0" applyFont="1" applyFill="1" applyBorder="1" applyProtection="1">
      <protection hidden="1"/>
    </xf>
    <xf numFmtId="0" fontId="4" fillId="5" borderId="5" xfId="0" applyFont="1" applyFill="1" applyBorder="1" applyProtection="1">
      <protection hidden="1"/>
    </xf>
    <xf numFmtId="0" fontId="0" fillId="0" borderId="0" xfId="0" applyBorder="1" applyAlignment="1" applyProtection="1">
      <protection hidden="1"/>
    </xf>
    <xf numFmtId="0" fontId="0" fillId="0" borderId="5" xfId="0" applyBorder="1" applyAlignment="1" applyProtection="1">
      <protection hidden="1"/>
    </xf>
    <xf numFmtId="0" fontId="19" fillId="0" borderId="0" xfId="0" applyFont="1" applyBorder="1" applyAlignment="1" applyProtection="1">
      <alignment vertical="top"/>
      <protection hidden="1"/>
    </xf>
    <xf numFmtId="0" fontId="0" fillId="0" borderId="0" xfId="0" applyBorder="1" applyAlignment="1"/>
    <xf numFmtId="14" fontId="48" fillId="7" borderId="0" xfId="0" applyNumberFormat="1" applyFont="1" applyFill="1"/>
    <xf numFmtId="0" fontId="12" fillId="7" borderId="0" xfId="0" applyFont="1" applyFill="1"/>
    <xf numFmtId="14" fontId="11" fillId="7" borderId="0" xfId="0" applyNumberFormat="1" applyFont="1" applyFill="1"/>
    <xf numFmtId="14" fontId="0" fillId="7" borderId="0" xfId="0" applyNumberFormat="1" applyFill="1" applyProtection="1">
      <protection hidden="1"/>
    </xf>
    <xf numFmtId="9" fontId="0" fillId="0" borderId="0" xfId="0" applyNumberFormat="1"/>
    <xf numFmtId="0" fontId="0" fillId="11" borderId="15" xfId="0" applyFill="1" applyBorder="1"/>
    <xf numFmtId="0" fontId="0" fillId="0" borderId="14" xfId="0" applyBorder="1" applyAlignment="1">
      <alignment wrapText="1"/>
    </xf>
    <xf numFmtId="0" fontId="0" fillId="14" borderId="14" xfId="0" applyFill="1" applyBorder="1"/>
    <xf numFmtId="0" fontId="9" fillId="14" borderId="14" xfId="0" applyFont="1" applyFill="1" applyBorder="1"/>
    <xf numFmtId="0" fontId="0" fillId="11" borderId="12" xfId="0" applyFill="1" applyBorder="1"/>
    <xf numFmtId="0" fontId="28" fillId="7" borderId="7" xfId="0" applyFont="1" applyFill="1" applyBorder="1"/>
    <xf numFmtId="0" fontId="14" fillId="0" borderId="0" xfId="0" applyFont="1" applyBorder="1" applyAlignment="1" applyProtection="1">
      <alignment horizontal="left" vertical="center"/>
      <protection hidden="1"/>
    </xf>
    <xf numFmtId="0" fontId="11" fillId="5" borderId="16" xfId="0" applyFont="1" applyFill="1" applyBorder="1" applyAlignment="1" applyProtection="1">
      <alignment horizontal="center"/>
      <protection hidden="1"/>
    </xf>
    <xf numFmtId="14" fontId="28" fillId="7" borderId="0" xfId="0" applyNumberFormat="1" applyFont="1" applyFill="1" applyProtection="1">
      <protection hidden="1"/>
    </xf>
    <xf numFmtId="0" fontId="28" fillId="7" borderId="0" xfId="0" applyFont="1" applyFill="1" applyProtection="1">
      <protection hidden="1"/>
    </xf>
    <xf numFmtId="164" fontId="0" fillId="7" borderId="0" xfId="0" applyNumberFormat="1" applyFill="1" applyProtection="1">
      <protection hidden="1"/>
    </xf>
    <xf numFmtId="0" fontId="11" fillId="5" borderId="2" xfId="0" applyFont="1" applyFill="1" applyBorder="1" applyAlignment="1" applyProtection="1">
      <alignment horizontal="center"/>
      <protection hidden="1"/>
    </xf>
    <xf numFmtId="0" fontId="0" fillId="5" borderId="4" xfId="0" applyFill="1" applyBorder="1" applyProtection="1">
      <protection hidden="1"/>
    </xf>
    <xf numFmtId="0" fontId="13" fillId="0" borderId="0" xfId="0" applyFont="1" applyBorder="1" applyAlignment="1" applyProtection="1">
      <alignment horizontal="left"/>
      <protection hidden="1"/>
    </xf>
    <xf numFmtId="0" fontId="0" fillId="5" borderId="0" xfId="0" applyFill="1" applyBorder="1" applyProtection="1">
      <protection hidden="1"/>
    </xf>
    <xf numFmtId="0" fontId="0" fillId="5" borderId="5" xfId="0" applyFill="1" applyBorder="1" applyProtection="1">
      <protection hidden="1"/>
    </xf>
    <xf numFmtId="0" fontId="0" fillId="5" borderId="0" xfId="0" applyFill="1"/>
    <xf numFmtId="0" fontId="0" fillId="5" borderId="0" xfId="0" applyFont="1" applyFill="1" applyBorder="1" applyAlignment="1" applyProtection="1">
      <protection hidden="1"/>
    </xf>
    <xf numFmtId="0" fontId="0" fillId="0" borderId="0" xfId="0" applyFont="1" applyBorder="1" applyAlignment="1" applyProtection="1">
      <protection hidden="1"/>
    </xf>
    <xf numFmtId="0" fontId="11" fillId="5" borderId="7" xfId="0" applyFont="1" applyFill="1" applyBorder="1" applyAlignment="1" applyProtection="1">
      <alignment horizontal="left"/>
      <protection hidden="1"/>
    </xf>
    <xf numFmtId="0" fontId="0" fillId="0" borderId="7" xfId="0" applyFont="1" applyBorder="1" applyAlignment="1">
      <alignment horizontal="left"/>
    </xf>
    <xf numFmtId="0" fontId="0" fillId="0" borderId="0" xfId="0" applyFont="1" applyBorder="1" applyAlignment="1">
      <alignment horizontal="left"/>
    </xf>
    <xf numFmtId="0" fontId="11" fillId="5" borderId="0" xfId="0" applyFont="1" applyFill="1" applyBorder="1" applyAlignment="1" applyProtection="1">
      <alignment horizontal="left"/>
      <protection hidden="1"/>
    </xf>
    <xf numFmtId="0" fontId="0" fillId="0" borderId="0" xfId="0" applyFont="1" applyBorder="1" applyAlignment="1"/>
    <xf numFmtId="0" fontId="46" fillId="5" borderId="0" xfId="0" applyFont="1" applyFill="1" applyBorder="1" applyAlignment="1" applyProtection="1">
      <alignment horizontal="left"/>
      <protection hidden="1"/>
    </xf>
    <xf numFmtId="0" fontId="46" fillId="0" borderId="0" xfId="0" applyFont="1" applyBorder="1" applyAlignment="1">
      <alignment horizontal="left"/>
    </xf>
    <xf numFmtId="0" fontId="11" fillId="5" borderId="0" xfId="0" applyFont="1" applyFill="1" applyBorder="1" applyAlignment="1" applyProtection="1">
      <alignment horizontal="left" wrapText="1"/>
      <protection hidden="1"/>
    </xf>
    <xf numFmtId="0" fontId="0" fillId="0" borderId="0" xfId="0" applyFont="1" applyBorder="1" applyAlignment="1">
      <alignment wrapText="1"/>
    </xf>
    <xf numFmtId="0" fontId="0" fillId="0" borderId="0" xfId="0" applyFont="1" applyBorder="1" applyProtection="1">
      <protection hidden="1"/>
    </xf>
    <xf numFmtId="0" fontId="10" fillId="0" borderId="0" xfId="0" applyFont="1" applyBorder="1" applyAlignment="1" applyProtection="1">
      <alignment horizontal="center"/>
      <protection hidden="1"/>
    </xf>
    <xf numFmtId="0" fontId="0" fillId="0" borderId="0" xfId="0" applyNumberFormat="1" applyFont="1" applyBorder="1" applyAlignment="1" applyProtection="1">
      <protection hidden="1"/>
    </xf>
    <xf numFmtId="0" fontId="0" fillId="0" borderId="0" xfId="0" applyFont="1" applyFill="1" applyBorder="1" applyProtection="1">
      <protection hidden="1"/>
    </xf>
    <xf numFmtId="0" fontId="0" fillId="0" borderId="0" xfId="0" applyFont="1" applyFill="1" applyBorder="1" applyAlignment="1" applyProtection="1">
      <alignment vertical="top"/>
      <protection hidden="1"/>
    </xf>
    <xf numFmtId="0" fontId="0" fillId="3" borderId="7" xfId="0" applyFont="1" applyFill="1" applyBorder="1" applyAlignment="1" applyProtection="1">
      <alignment horizontal="left"/>
      <protection locked="0"/>
    </xf>
    <xf numFmtId="0" fontId="12" fillId="0" borderId="0" xfId="0" applyFont="1" applyFill="1" applyBorder="1" applyProtection="1">
      <protection hidden="1"/>
    </xf>
    <xf numFmtId="0" fontId="0" fillId="13" borderId="7" xfId="0" applyFont="1" applyFill="1" applyBorder="1" applyAlignment="1" applyProtection="1">
      <alignment horizontal="left"/>
      <protection locked="0"/>
    </xf>
    <xf numFmtId="0" fontId="12" fillId="0" borderId="0" xfId="0" applyFont="1" applyFill="1" applyBorder="1" applyAlignment="1" applyProtection="1">
      <alignment horizontal="right"/>
      <protection hidden="1"/>
    </xf>
    <xf numFmtId="0" fontId="12" fillId="0" borderId="0" xfId="0" applyFont="1" applyFill="1" applyBorder="1" applyAlignment="1" applyProtection="1">
      <protection hidden="1"/>
    </xf>
    <xf numFmtId="0" fontId="11" fillId="0" borderId="0" xfId="0" applyFont="1" applyBorder="1" applyProtection="1">
      <protection hidden="1"/>
    </xf>
    <xf numFmtId="14" fontId="12" fillId="0" borderId="0" xfId="0" applyNumberFormat="1" applyFont="1" applyFill="1" applyBorder="1" applyAlignment="1" applyProtection="1">
      <protection hidden="1"/>
    </xf>
    <xf numFmtId="0" fontId="12" fillId="0" borderId="0" xfId="0" applyFont="1" applyBorder="1" applyAlignment="1" applyProtection="1">
      <alignment vertical="top"/>
      <protection hidden="1"/>
    </xf>
    <xf numFmtId="0" fontId="0" fillId="0" borderId="0" xfId="0" applyFont="1" applyBorder="1" applyAlignment="1">
      <alignment vertical="center"/>
    </xf>
    <xf numFmtId="0" fontId="0" fillId="0" borderId="0" xfId="0" applyFont="1" applyBorder="1"/>
    <xf numFmtId="0" fontId="52" fillId="5" borderId="0" xfId="0" applyFont="1" applyFill="1" applyBorder="1" applyProtection="1">
      <protection hidden="1"/>
    </xf>
    <xf numFmtId="0" fontId="0" fillId="0" borderId="0" xfId="0" applyFont="1" applyBorder="1" applyAlignment="1">
      <alignment horizontal="left" vertical="center" indent="15"/>
    </xf>
    <xf numFmtId="0" fontId="0" fillId="5" borderId="0" xfId="0" applyFont="1" applyFill="1" applyBorder="1" applyProtection="1">
      <protection hidden="1"/>
    </xf>
    <xf numFmtId="14" fontId="47" fillId="5" borderId="4" xfId="0" applyNumberFormat="1" applyFont="1" applyFill="1" applyBorder="1" applyAlignment="1" applyProtection="1">
      <alignment horizontal="left" vertical="top"/>
      <protection hidden="1"/>
    </xf>
    <xf numFmtId="14" fontId="47" fillId="5" borderId="0" xfId="0" applyNumberFormat="1" applyFont="1" applyFill="1" applyBorder="1" applyAlignment="1" applyProtection="1">
      <alignment horizontal="left" vertical="top"/>
      <protection hidden="1"/>
    </xf>
    <xf numFmtId="0" fontId="0" fillId="0" borderId="4" xfId="0" applyBorder="1" applyAlignment="1" applyProtection="1">
      <alignment wrapText="1"/>
      <protection hidden="1"/>
    </xf>
    <xf numFmtId="0" fontId="11" fillId="5" borderId="0" xfId="0" applyFont="1" applyFill="1" applyBorder="1" applyAlignment="1" applyProtection="1">
      <alignment horizontal="center" wrapText="1"/>
      <protection hidden="1"/>
    </xf>
    <xf numFmtId="0" fontId="0" fillId="0" borderId="0" xfId="0" applyBorder="1" applyAlignment="1" applyProtection="1">
      <alignment wrapText="1"/>
      <protection hidden="1"/>
    </xf>
    <xf numFmtId="0" fontId="0" fillId="0" borderId="5" xfId="0" applyBorder="1" applyAlignment="1" applyProtection="1">
      <alignment wrapText="1"/>
      <protection hidden="1"/>
    </xf>
    <xf numFmtId="0" fontId="0" fillId="0" borderId="0" xfId="0" applyAlignment="1" applyProtection="1">
      <alignment wrapText="1"/>
      <protection hidden="1"/>
    </xf>
    <xf numFmtId="0" fontId="0" fillId="7" borderId="0" xfId="0" applyFill="1" applyAlignment="1" applyProtection="1">
      <alignment wrapText="1"/>
      <protection hidden="1"/>
    </xf>
    <xf numFmtId="0" fontId="11" fillId="5" borderId="14" xfId="0" applyFont="1" applyFill="1" applyBorder="1" applyAlignment="1" applyProtection="1">
      <alignment horizontal="left" vertical="center"/>
      <protection hidden="1"/>
    </xf>
    <xf numFmtId="0" fontId="11" fillId="5" borderId="14" xfId="0" applyFont="1" applyFill="1" applyBorder="1" applyAlignment="1" applyProtection="1">
      <alignment horizontal="left" vertical="center" wrapText="1"/>
      <protection hidden="1"/>
    </xf>
    <xf numFmtId="14" fontId="10" fillId="5" borderId="14" xfId="0" applyNumberFormat="1" applyFont="1" applyFill="1" applyBorder="1" applyAlignment="1" applyProtection="1">
      <alignment horizontal="center"/>
      <protection hidden="1"/>
    </xf>
    <xf numFmtId="14" fontId="38" fillId="7" borderId="0" xfId="0" applyNumberFormat="1" applyFont="1" applyFill="1"/>
    <xf numFmtId="0" fontId="7" fillId="5" borderId="0" xfId="0" applyFont="1" applyFill="1" applyBorder="1" applyAlignment="1" applyProtection="1">
      <alignment horizontal="center"/>
      <protection hidden="1"/>
    </xf>
    <xf numFmtId="0" fontId="18" fillId="5" borderId="0" xfId="0" applyFont="1" applyFill="1" applyBorder="1" applyAlignment="1" applyProtection="1">
      <alignment vertical="top"/>
      <protection hidden="1"/>
    </xf>
    <xf numFmtId="0" fontId="13" fillId="5" borderId="0" xfId="0" applyFont="1" applyFill="1" applyBorder="1" applyAlignment="1" applyProtection="1">
      <alignment horizontal="center"/>
      <protection hidden="1"/>
    </xf>
    <xf numFmtId="0" fontId="14" fillId="5" borderId="0" xfId="0" applyFont="1" applyFill="1" applyBorder="1" applyAlignment="1" applyProtection="1">
      <alignment horizontal="center" vertical="center"/>
      <protection hidden="1"/>
    </xf>
    <xf numFmtId="0" fontId="28" fillId="7" borderId="0" xfId="0" applyFont="1" applyFill="1" applyAlignment="1" applyProtection="1">
      <protection hidden="1"/>
    </xf>
    <xf numFmtId="0" fontId="53" fillId="7" borderId="0" xfId="0" applyFont="1" applyFill="1" applyAlignment="1" applyProtection="1">
      <protection hidden="1"/>
    </xf>
    <xf numFmtId="0" fontId="54" fillId="7" borderId="0" xfId="0" applyFont="1" applyFill="1" applyProtection="1">
      <protection hidden="1"/>
    </xf>
    <xf numFmtId="14" fontId="10" fillId="13" borderId="14" xfId="0" applyNumberFormat="1" applyFont="1" applyFill="1" applyBorder="1" applyAlignment="1" applyProtection="1">
      <alignment horizontal="center"/>
      <protection locked="0"/>
    </xf>
    <xf numFmtId="0" fontId="0" fillId="5" borderId="0" xfId="0" applyFont="1" applyFill="1" applyBorder="1" applyAlignment="1" applyProtection="1">
      <alignment horizontal="left"/>
      <protection hidden="1"/>
    </xf>
    <xf numFmtId="0" fontId="49" fillId="0" borderId="0" xfId="0" applyFont="1" applyFill="1" applyBorder="1" applyProtection="1">
      <protection hidden="1"/>
    </xf>
    <xf numFmtId="0" fontId="55" fillId="0" borderId="0" xfId="0" applyFont="1"/>
    <xf numFmtId="0" fontId="57" fillId="0" borderId="0" xfId="0" applyFont="1" applyAlignment="1">
      <alignment vertical="center"/>
    </xf>
    <xf numFmtId="173" fontId="11" fillId="6" borderId="14" xfId="33" applyNumberFormat="1" applyFont="1" applyFill="1" applyBorder="1" applyAlignment="1" applyProtection="1">
      <alignment horizontal="center"/>
      <protection hidden="1"/>
    </xf>
    <xf numFmtId="0" fontId="59" fillId="0" borderId="0" xfId="0" applyFont="1" applyAlignment="1">
      <alignment horizontal="justify" vertical="center" wrapText="1"/>
    </xf>
    <xf numFmtId="0" fontId="20" fillId="12" borderId="12" xfId="1" applyFill="1" applyBorder="1" applyAlignment="1" applyProtection="1">
      <alignment horizontal="center"/>
    </xf>
    <xf numFmtId="0" fontId="20" fillId="12" borderId="16" xfId="1" applyFill="1" applyBorder="1" applyAlignment="1" applyProtection="1">
      <alignment horizontal="center"/>
    </xf>
    <xf numFmtId="0" fontId="20" fillId="12" borderId="13" xfId="1" applyFill="1" applyBorder="1" applyAlignment="1" applyProtection="1">
      <alignment horizontal="center"/>
    </xf>
    <xf numFmtId="14" fontId="47" fillId="5" borderId="1" xfId="0" applyNumberFormat="1" applyFont="1" applyFill="1" applyBorder="1" applyAlignment="1" applyProtection="1">
      <alignment horizontal="left" vertical="top"/>
      <protection hidden="1"/>
    </xf>
    <xf numFmtId="14" fontId="47" fillId="5" borderId="2" xfId="0" applyNumberFormat="1" applyFont="1" applyFill="1" applyBorder="1" applyAlignment="1" applyProtection="1">
      <alignment horizontal="left" vertical="top"/>
      <protection hidden="1"/>
    </xf>
    <xf numFmtId="0" fontId="18" fillId="4" borderId="7" xfId="0" applyFont="1" applyFill="1" applyBorder="1" applyAlignment="1" applyProtection="1">
      <protection locked="0"/>
    </xf>
    <xf numFmtId="0" fontId="18" fillId="4" borderId="7" xfId="0" applyFont="1" applyFill="1" applyBorder="1" applyAlignment="1" applyProtection="1">
      <alignment vertical="top"/>
      <protection locked="0"/>
    </xf>
    <xf numFmtId="49" fontId="18" fillId="4" borderId="7" xfId="0" applyNumberFormat="1" applyFont="1" applyFill="1" applyBorder="1" applyAlignment="1" applyProtection="1">
      <protection locked="0"/>
    </xf>
    <xf numFmtId="49" fontId="18" fillId="4" borderId="7" xfId="0" applyNumberFormat="1" applyFont="1" applyFill="1" applyBorder="1" applyAlignment="1" applyProtection="1">
      <alignment horizontal="left"/>
      <protection locked="0"/>
    </xf>
    <xf numFmtId="49" fontId="0" fillId="0" borderId="7" xfId="0" applyNumberFormat="1" applyBorder="1" applyAlignment="1" applyProtection="1">
      <alignment horizontal="left"/>
      <protection locked="0"/>
    </xf>
    <xf numFmtId="0" fontId="0" fillId="0" borderId="7" xfId="0" applyBorder="1" applyAlignment="1" applyProtection="1">
      <protection locked="0"/>
    </xf>
    <xf numFmtId="49" fontId="20" fillId="4" borderId="7" xfId="1" applyNumberFormat="1" applyFill="1" applyBorder="1" applyAlignment="1" applyProtection="1">
      <alignment horizontal="left"/>
      <protection locked="0"/>
    </xf>
    <xf numFmtId="0" fontId="4" fillId="3" borderId="7" xfId="0" applyFont="1" applyFill="1" applyBorder="1" applyAlignment="1" applyProtection="1">
      <alignment horizontal="left"/>
      <protection locked="0"/>
    </xf>
    <xf numFmtId="0" fontId="0" fillId="0" borderId="7" xfId="0" applyBorder="1" applyAlignment="1">
      <alignment horizontal="left"/>
    </xf>
    <xf numFmtId="14" fontId="4" fillId="3" borderId="7" xfId="0" applyNumberFormat="1" applyFont="1" applyFill="1" applyBorder="1" applyAlignment="1" applyProtection="1">
      <alignment horizontal="left"/>
      <protection locked="0"/>
    </xf>
    <xf numFmtId="0" fontId="11" fillId="2" borderId="1" xfId="0" applyFont="1" applyFill="1" applyBorder="1" applyAlignment="1" applyProtection="1">
      <alignment horizontal="center" wrapText="1"/>
      <protection hidden="1"/>
    </xf>
    <xf numFmtId="0" fontId="11" fillId="2" borderId="2" xfId="0" applyFont="1" applyFill="1" applyBorder="1" applyAlignment="1" applyProtection="1">
      <alignment horizontal="center"/>
      <protection hidden="1"/>
    </xf>
    <xf numFmtId="0" fontId="11" fillId="2" borderId="3" xfId="0" applyFont="1" applyFill="1" applyBorder="1" applyAlignment="1" applyProtection="1">
      <alignment horizontal="center"/>
      <protection hidden="1"/>
    </xf>
    <xf numFmtId="0" fontId="11" fillId="2" borderId="6" xfId="0" applyFont="1" applyFill="1" applyBorder="1" applyAlignment="1" applyProtection="1">
      <alignment horizontal="center"/>
      <protection hidden="1"/>
    </xf>
    <xf numFmtId="0" fontId="11" fillId="2" borderId="7" xfId="0" applyFont="1" applyFill="1" applyBorder="1" applyAlignment="1" applyProtection="1">
      <alignment horizontal="center"/>
      <protection hidden="1"/>
    </xf>
    <xf numFmtId="0" fontId="11" fillId="2" borderId="8" xfId="0" applyFont="1" applyFill="1" applyBorder="1" applyAlignment="1" applyProtection="1">
      <alignment horizontal="center"/>
      <protection hidden="1"/>
    </xf>
    <xf numFmtId="0" fontId="5" fillId="3" borderId="9" xfId="0" applyFont="1" applyFill="1" applyBorder="1" applyAlignment="1" applyProtection="1">
      <alignment horizontal="center"/>
      <protection locked="0"/>
    </xf>
    <xf numFmtId="0" fontId="7" fillId="3" borderId="10" xfId="0" applyFont="1" applyFill="1" applyBorder="1" applyAlignment="1" applyProtection="1">
      <alignment horizontal="center"/>
      <protection locked="0"/>
    </xf>
    <xf numFmtId="0" fontId="7" fillId="3" borderId="11" xfId="0" applyFont="1" applyFill="1" applyBorder="1" applyAlignment="1" applyProtection="1">
      <alignment horizontal="center"/>
      <protection locked="0"/>
    </xf>
    <xf numFmtId="0" fontId="13" fillId="3" borderId="6" xfId="0" applyFont="1" applyFill="1" applyBorder="1" applyAlignment="1" applyProtection="1">
      <alignment horizontal="center"/>
      <protection locked="0"/>
    </xf>
    <xf numFmtId="0" fontId="13" fillId="3" borderId="8" xfId="0" applyFont="1" applyFill="1" applyBorder="1" applyAlignment="1" applyProtection="1">
      <alignment horizontal="center"/>
      <protection locked="0"/>
    </xf>
    <xf numFmtId="49" fontId="20" fillId="4" borderId="7" xfId="1" applyNumberFormat="1" applyFill="1" applyBorder="1" applyAlignment="1" applyProtection="1">
      <protection locked="0"/>
    </xf>
    <xf numFmtId="0" fontId="10" fillId="0" borderId="0" xfId="0" applyFont="1" applyBorder="1" applyAlignment="1" applyProtection="1">
      <alignment horizontal="center"/>
      <protection hidden="1"/>
    </xf>
    <xf numFmtId="0" fontId="11" fillId="5" borderId="12" xfId="0" applyFont="1" applyFill="1" applyBorder="1" applyAlignment="1" applyProtection="1">
      <alignment horizontal="center" vertical="center"/>
      <protection hidden="1"/>
    </xf>
    <xf numFmtId="0" fontId="11" fillId="5" borderId="13" xfId="0" applyFont="1" applyFill="1" applyBorder="1" applyAlignment="1" applyProtection="1">
      <alignment horizontal="center" vertical="center"/>
      <protection hidden="1"/>
    </xf>
    <xf numFmtId="0" fontId="0" fillId="5" borderId="0" xfId="0" applyFont="1" applyFill="1" applyBorder="1" applyAlignment="1" applyProtection="1">
      <alignment horizontal="left"/>
      <protection hidden="1"/>
    </xf>
    <xf numFmtId="0" fontId="0" fillId="5" borderId="0" xfId="0" applyFont="1" applyFill="1" applyBorder="1" applyAlignment="1" applyProtection="1">
      <protection hidden="1"/>
    </xf>
    <xf numFmtId="0" fontId="12" fillId="0" borderId="0" xfId="0" applyFont="1" applyBorder="1" applyAlignment="1" applyProtection="1">
      <alignment vertical="top"/>
      <protection hidden="1"/>
    </xf>
    <xf numFmtId="0" fontId="0" fillId="0" borderId="0" xfId="0" applyFont="1" applyBorder="1" applyAlignment="1"/>
    <xf numFmtId="0" fontId="0" fillId="3" borderId="7" xfId="0" applyFont="1" applyFill="1" applyBorder="1" applyAlignment="1" applyProtection="1">
      <alignment horizontal="left"/>
      <protection locked="0"/>
    </xf>
    <xf numFmtId="0" fontId="0" fillId="0" borderId="7" xfId="0" applyFont="1" applyBorder="1" applyAlignment="1"/>
    <xf numFmtId="0" fontId="0" fillId="6" borderId="14" xfId="0" applyFont="1" applyFill="1" applyBorder="1" applyAlignment="1" applyProtection="1">
      <alignment horizontal="left" vertical="center" wrapText="1"/>
      <protection hidden="1"/>
    </xf>
    <xf numFmtId="0" fontId="0" fillId="6" borderId="14" xfId="0" applyFont="1" applyFill="1" applyBorder="1" applyAlignment="1">
      <alignment horizontal="left" vertical="center" wrapText="1"/>
    </xf>
    <xf numFmtId="0" fontId="0" fillId="6" borderId="14" xfId="0" applyFont="1" applyFill="1" applyBorder="1" applyAlignment="1">
      <alignment vertical="center" wrapText="1"/>
    </xf>
    <xf numFmtId="0" fontId="11" fillId="5" borderId="0" xfId="0" applyFont="1" applyFill="1" applyBorder="1" applyAlignment="1" applyProtection="1">
      <alignment horizontal="left"/>
      <protection hidden="1"/>
    </xf>
    <xf numFmtId="0" fontId="0" fillId="0" borderId="0" xfId="0" applyFont="1" applyBorder="1" applyAlignment="1">
      <alignment horizontal="left"/>
    </xf>
    <xf numFmtId="0" fontId="0" fillId="6" borderId="14" xfId="0" applyFont="1" applyFill="1" applyBorder="1" applyAlignment="1" applyProtection="1">
      <alignment horizontal="left" vertical="center"/>
      <protection hidden="1"/>
    </xf>
    <xf numFmtId="0" fontId="0" fillId="6" borderId="14" xfId="0" applyFont="1" applyFill="1" applyBorder="1" applyAlignment="1">
      <alignment horizontal="left" vertical="center"/>
    </xf>
    <xf numFmtId="0" fontId="11" fillId="5" borderId="0" xfId="0" applyFont="1" applyFill="1" applyBorder="1" applyAlignment="1" applyProtection="1">
      <alignment horizontal="left" wrapText="1"/>
      <protection hidden="1"/>
    </xf>
    <xf numFmtId="0" fontId="0" fillId="0" borderId="0" xfId="0" applyFont="1" applyBorder="1" applyAlignment="1">
      <alignment wrapText="1"/>
    </xf>
    <xf numFmtId="0" fontId="0" fillId="6" borderId="12" xfId="0" applyFont="1" applyFill="1" applyBorder="1" applyAlignment="1" applyProtection="1">
      <alignment horizontal="left" vertical="center" wrapText="1"/>
      <protection hidden="1"/>
    </xf>
    <xf numFmtId="0" fontId="0" fillId="6" borderId="16" xfId="0" applyFont="1" applyFill="1" applyBorder="1" applyAlignment="1">
      <alignment horizontal="left" vertical="center" wrapText="1"/>
    </xf>
    <xf numFmtId="0" fontId="0" fillId="6" borderId="13" xfId="0" applyFont="1" applyFill="1" applyBorder="1" applyAlignment="1">
      <alignment horizontal="left" vertical="center" wrapText="1"/>
    </xf>
    <xf numFmtId="0" fontId="12" fillId="6" borderId="12" xfId="0" applyFont="1" applyFill="1" applyBorder="1" applyAlignment="1" applyProtection="1">
      <alignment horizontal="center" vertical="center"/>
      <protection hidden="1"/>
    </xf>
    <xf numFmtId="0" fontId="12" fillId="6" borderId="16" xfId="0" applyFont="1" applyFill="1" applyBorder="1" applyAlignment="1" applyProtection="1">
      <alignment horizontal="center" vertical="center"/>
      <protection hidden="1"/>
    </xf>
    <xf numFmtId="0" fontId="12" fillId="6" borderId="13"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wrapText="1"/>
      <protection hidden="1"/>
    </xf>
    <xf numFmtId="0" fontId="11" fillId="2" borderId="3" xfId="0" applyFont="1" applyFill="1" applyBorder="1" applyAlignment="1" applyProtection="1">
      <alignment horizontal="center" wrapText="1"/>
      <protection hidden="1"/>
    </xf>
    <xf numFmtId="0" fontId="0" fillId="2" borderId="6" xfId="0" applyFill="1" applyBorder="1" applyAlignment="1" applyProtection="1">
      <alignment horizontal="center"/>
      <protection hidden="1"/>
    </xf>
    <xf numFmtId="0" fontId="0" fillId="2" borderId="7" xfId="0" applyFill="1" applyBorder="1" applyAlignment="1" applyProtection="1">
      <alignment horizontal="center"/>
      <protection hidden="1"/>
    </xf>
    <xf numFmtId="0" fontId="0" fillId="2" borderId="8" xfId="0" applyFill="1" applyBorder="1" applyAlignment="1" applyProtection="1">
      <alignment horizontal="center"/>
      <protection hidden="1"/>
    </xf>
    <xf numFmtId="0" fontId="59" fillId="0" borderId="0" xfId="0" applyFont="1" applyAlignment="1">
      <alignment horizontal="justify" vertical="center" wrapText="1"/>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horizontal="justify" vertical="center" wrapText="1"/>
    </xf>
    <xf numFmtId="0" fontId="13" fillId="0" borderId="0" xfId="0" applyFont="1" applyAlignment="1">
      <alignment horizontal="justify" vertical="center" wrapText="1"/>
    </xf>
    <xf numFmtId="0" fontId="2" fillId="0" borderId="14" xfId="0" applyFont="1" applyBorder="1" applyAlignment="1">
      <alignment horizontal="center" vertical="center" wrapText="1"/>
    </xf>
    <xf numFmtId="0" fontId="3" fillId="0" borderId="14" xfId="0" applyFont="1" applyBorder="1" applyAlignment="1">
      <alignment horizontal="center" vertical="center"/>
    </xf>
    <xf numFmtId="0" fontId="59" fillId="0" borderId="14" xfId="0" applyFont="1" applyBorder="1" applyAlignment="1">
      <alignment horizontal="justify" vertical="center" wrapText="1"/>
    </xf>
    <xf numFmtId="0" fontId="3" fillId="0" borderId="14" xfId="0" applyFont="1" applyBorder="1" applyAlignment="1">
      <alignment horizontal="justify" vertical="center"/>
    </xf>
    <xf numFmtId="0" fontId="56" fillId="0" borderId="0" xfId="0" applyFont="1" applyAlignment="1">
      <alignment horizontal="justify" vertical="center" wrapText="1"/>
    </xf>
    <xf numFmtId="0" fontId="59" fillId="0" borderId="14" xfId="0" applyFont="1" applyBorder="1" applyAlignment="1">
      <alignment horizontal="left" vertical="center" wrapText="1"/>
    </xf>
    <xf numFmtId="0" fontId="3" fillId="0" borderId="14" xfId="0" applyFont="1" applyBorder="1" applyAlignment="1">
      <alignment horizontal="left" vertical="center"/>
    </xf>
    <xf numFmtId="0" fontId="0" fillId="0" borderId="0" xfId="0" applyBorder="1" applyAlignment="1"/>
    <xf numFmtId="0" fontId="0" fillId="0" borderId="0" xfId="0" applyAlignment="1"/>
    <xf numFmtId="0" fontId="28" fillId="7" borderId="0" xfId="0" applyFont="1" applyFill="1" applyAlignment="1"/>
  </cellXfs>
  <cellStyles count="34">
    <cellStyle name="40 % - Akzent1 2" xfId="16"/>
    <cellStyle name="40 % - Akzent3 2" xfId="17"/>
    <cellStyle name="40 % - Akzent3 3" xfId="29"/>
    <cellStyle name="40% - Akzent1 2" xfId="4"/>
    <cellStyle name="40% - Akzent3 2" xfId="5"/>
    <cellStyle name="Datum" xfId="6"/>
    <cellStyle name="Datum 2" xfId="18"/>
    <cellStyle name="Dezimal [0] 2" xfId="19"/>
    <cellStyle name="Eingabe 2" xfId="2"/>
    <cellStyle name="Eingabe 2 2" xfId="7"/>
    <cellStyle name="Eingabe 3" xfId="8"/>
    <cellStyle name="Formelfeld" xfId="9"/>
    <cellStyle name="Formular" xfId="10"/>
    <cellStyle name="Komma 2" xfId="20"/>
    <cellStyle name="Komma 3" xfId="27"/>
    <cellStyle name="Link" xfId="1" builtinId="8"/>
    <cellStyle name="Link 2" xfId="21"/>
    <cellStyle name="Prozent 2" xfId="3"/>
    <cellStyle name="Prozent 2 2" xfId="22"/>
    <cellStyle name="Standard" xfId="0" builtinId="0"/>
    <cellStyle name="Standard 2" xfId="11"/>
    <cellStyle name="Standard 2 2" xfId="23"/>
    <cellStyle name="Standard 3" xfId="24"/>
    <cellStyle name="Standard 4" xfId="15"/>
    <cellStyle name="Standard 4 2" xfId="31"/>
    <cellStyle name="Stunden" xfId="12"/>
    <cellStyle name="Text" xfId="13"/>
    <cellStyle name="VZK" xfId="14"/>
    <cellStyle name="Währung" xfId="33" builtinId="4"/>
    <cellStyle name="Währung [0] 2" xfId="26"/>
    <cellStyle name="Währung 2" xfId="25"/>
    <cellStyle name="Währung 3" xfId="28"/>
    <cellStyle name="Währung 4" xfId="30"/>
    <cellStyle name="Währung 5" xfId="32"/>
  </cellStyles>
  <dxfs count="2">
    <dxf>
      <font>
        <b/>
        <i val="0"/>
      </font>
      <border>
        <left style="medium">
          <color auto="1"/>
        </left>
        <right style="medium">
          <color auto="1"/>
        </right>
        <top style="medium">
          <color auto="1"/>
        </top>
        <bottom style="medium">
          <color auto="1"/>
        </bottom>
        <vertical style="medium">
          <color auto="1"/>
        </vertical>
        <horizontal style="medium">
          <color auto="1"/>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ellenformat 1" pivot="0" count="2">
      <tableStyleElement type="wholeTable" dxfId="1"/>
      <tableStyleElement type="totalRow" dxfId="0"/>
    </tableStyle>
  </tableStyles>
  <colors>
    <mruColors>
      <color rgb="FF99CCFF"/>
      <color rgb="FFFBFD95"/>
      <color rgb="FFFFEA97"/>
      <color rgb="FFFFFFCC"/>
      <color rgb="FFFBF7A7"/>
      <color rgb="FFFFFF99"/>
      <color rgb="FFF2F2F2"/>
      <color rgb="FF09D2E7"/>
      <color rgb="FFFF00FF"/>
      <color rgb="FFFFF4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828675</xdr:colOff>
          <xdr:row>41</xdr:row>
          <xdr:rowOff>28575</xdr:rowOff>
        </xdr:from>
        <xdr:to>
          <xdr:col>9</xdr:col>
          <xdr:colOff>66675</xdr:colOff>
          <xdr:row>41</xdr:row>
          <xdr:rowOff>171450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AOKPLUS">
  <a:themeElements>
    <a:clrScheme name="AOK PLUS">
      <a:dk1>
        <a:sysClr val="windowText" lastClr="000000"/>
      </a:dk1>
      <a:lt1>
        <a:sysClr val="window" lastClr="FFFFFF"/>
      </a:lt1>
      <a:dk2>
        <a:srgbClr val="029646"/>
      </a:dk2>
      <a:lt2>
        <a:srgbClr val="EEECE1"/>
      </a:lt2>
      <a:accent1>
        <a:srgbClr val="CFE8B5"/>
      </a:accent1>
      <a:accent2>
        <a:srgbClr val="FDCA00"/>
      </a:accent2>
      <a:accent3>
        <a:srgbClr val="66BA06"/>
      </a:accent3>
      <a:accent4>
        <a:srgbClr val="EC540B"/>
      </a:accent4>
      <a:accent5>
        <a:srgbClr val="A0C013"/>
      </a:accent5>
      <a:accent6>
        <a:srgbClr val="B0B0B0"/>
      </a:accent6>
      <a:hlink>
        <a:srgbClr val="0000FF"/>
      </a:hlink>
      <a:folHlink>
        <a:srgbClr val="800080"/>
      </a:folHlink>
    </a:clrScheme>
    <a:fontScheme name="Executi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Palatino Linotype"/>
        <a:ea typeface=""/>
        <a:cs typeface=""/>
        <a:font script="Jpan" typeface="HGS明朝E"/>
        <a:font script="Hang" typeface="맑은 고딕"/>
        <a:font script="Hans" typeface="宋体"/>
        <a:font script="Hant" typeface="新細明體"/>
        <a:font script="Arab" typeface="Times New Roman"/>
        <a:font script="Hebr" typeface="Times New Roman"/>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V67"/>
  <sheetViews>
    <sheetView showGridLines="0" tabSelected="1" view="pageLayout" topLeftCell="A19" zoomScaleNormal="100" workbookViewId="0">
      <selection activeCell="H40" sqref="H40:M40"/>
    </sheetView>
  </sheetViews>
  <sheetFormatPr baseColWidth="10" defaultRowHeight="14.25" x14ac:dyDescent="0.2"/>
  <cols>
    <col min="1" max="1" width="4.625" style="2" customWidth="1"/>
    <col min="2" max="2" width="3.5" style="2" customWidth="1"/>
    <col min="3" max="3" width="14.25" style="2" customWidth="1"/>
    <col min="4" max="4" width="10.625" style="2" customWidth="1"/>
    <col min="5" max="7" width="3.125" style="2" customWidth="1"/>
    <col min="8" max="8" width="11" style="2"/>
    <col min="9" max="10" width="2.375" style="2" customWidth="1"/>
    <col min="11" max="11" width="31.75" style="2" customWidth="1"/>
    <col min="12" max="12" width="16.75" style="2" customWidth="1"/>
    <col min="13" max="13" width="0.75" style="2" customWidth="1"/>
    <col min="14" max="14" width="3.5" style="2" customWidth="1"/>
    <col min="15" max="15" width="11" customWidth="1"/>
    <col min="16" max="20" width="11" style="38" hidden="1" customWidth="1"/>
    <col min="21" max="22" width="11" style="51" hidden="1" customWidth="1"/>
  </cols>
  <sheetData>
    <row r="1" spans="1:22" ht="45.75" customHeight="1" x14ac:dyDescent="0.25">
      <c r="A1" s="210" t="s">
        <v>64</v>
      </c>
      <c r="B1" s="211"/>
      <c r="C1" s="211"/>
      <c r="D1" s="211"/>
      <c r="E1" s="211"/>
      <c r="F1" s="211"/>
      <c r="G1" s="211"/>
      <c r="H1" s="211"/>
      <c r="I1" s="211"/>
      <c r="J1" s="211"/>
      <c r="K1" s="211"/>
      <c r="L1" s="211"/>
      <c r="M1" s="211"/>
      <c r="N1" s="212"/>
      <c r="O1" s="46"/>
      <c r="P1" s="118">
        <v>43784</v>
      </c>
      <c r="Q1" s="180">
        <v>43787</v>
      </c>
      <c r="R1" s="55"/>
      <c r="S1" s="51"/>
      <c r="T1" s="53"/>
      <c r="V1" s="69"/>
    </row>
    <row r="2" spans="1:22" ht="15" customHeight="1" x14ac:dyDescent="0.25">
      <c r="A2" s="213" t="s">
        <v>0</v>
      </c>
      <c r="B2" s="214"/>
      <c r="C2" s="214"/>
      <c r="D2" s="214"/>
      <c r="E2" s="214"/>
      <c r="F2" s="214"/>
      <c r="G2" s="214"/>
      <c r="H2" s="214"/>
      <c r="I2" s="214"/>
      <c r="J2" s="214"/>
      <c r="K2" s="214"/>
      <c r="L2" s="214"/>
      <c r="M2" s="214"/>
      <c r="N2" s="215"/>
      <c r="O2" s="47"/>
      <c r="P2" s="57"/>
      <c r="Q2" s="51"/>
      <c r="R2" s="51"/>
      <c r="S2" s="51"/>
      <c r="T2" s="68"/>
      <c r="V2" s="65"/>
    </row>
    <row r="3" spans="1:22" ht="15" x14ac:dyDescent="0.25">
      <c r="A3" s="198"/>
      <c r="B3" s="199"/>
      <c r="C3" s="76"/>
      <c r="D3" s="76"/>
      <c r="E3" s="76"/>
      <c r="F3" s="76"/>
      <c r="G3" s="76"/>
      <c r="H3" s="76"/>
      <c r="I3" s="76"/>
      <c r="J3" s="76"/>
      <c r="K3" s="76"/>
      <c r="L3" s="134"/>
      <c r="M3" s="134"/>
      <c r="N3" s="78"/>
      <c r="O3" s="24"/>
      <c r="P3" s="51" t="s">
        <v>67</v>
      </c>
      <c r="Q3" s="51"/>
      <c r="R3" s="51"/>
      <c r="S3" s="51"/>
      <c r="T3" s="51"/>
      <c r="V3" s="71"/>
    </row>
    <row r="4" spans="1:22" s="84" customFormat="1" ht="15.75" thickBot="1" x14ac:dyDescent="0.3">
      <c r="A4" s="169"/>
      <c r="B4" s="170"/>
      <c r="C4" s="76"/>
      <c r="D4" s="76"/>
      <c r="E4" s="76"/>
      <c r="F4" s="76"/>
      <c r="G4" s="76"/>
      <c r="H4" s="76"/>
      <c r="I4" s="76"/>
      <c r="J4" s="76"/>
      <c r="K4" s="76"/>
      <c r="L4" s="77"/>
      <c r="M4" s="77"/>
      <c r="N4" s="78"/>
      <c r="O4" s="24"/>
      <c r="P4" s="108"/>
      <c r="Q4" s="108"/>
      <c r="R4" s="108"/>
      <c r="S4" s="108"/>
      <c r="T4" s="108"/>
      <c r="U4" s="108"/>
      <c r="V4" s="71"/>
    </row>
    <row r="5" spans="1:22" ht="15" thickBot="1" x14ac:dyDescent="0.25">
      <c r="A5" s="1"/>
      <c r="B5" s="4" t="s">
        <v>1</v>
      </c>
      <c r="C5" s="6"/>
      <c r="D5" s="216"/>
      <c r="E5" s="217"/>
      <c r="F5" s="217"/>
      <c r="G5" s="218"/>
      <c r="I5" s="136" t="s">
        <v>3</v>
      </c>
      <c r="J5" s="4"/>
      <c r="L5" s="219"/>
      <c r="M5" s="220"/>
      <c r="N5" s="3"/>
      <c r="O5" s="41"/>
      <c r="P5" s="119" t="s">
        <v>68</v>
      </c>
      <c r="Q5" s="51"/>
      <c r="R5" s="51"/>
      <c r="S5" s="51"/>
      <c r="T5" s="51"/>
    </row>
    <row r="6" spans="1:22" ht="12.75" customHeight="1" x14ac:dyDescent="0.2">
      <c r="A6" s="1"/>
      <c r="B6" s="5"/>
      <c r="C6" s="58"/>
      <c r="D6" s="73" t="str">
        <f>IF(D5&gt;0,IF(D5="teilstationäre Pflege","tst",IF(D5="Kurzzeitpflege","kzp","vst")),"")</f>
        <v/>
      </c>
      <c r="E6" s="64"/>
      <c r="F6" s="73" t="str">
        <f>IF(D5="4. Generation","4.","")</f>
        <v/>
      </c>
      <c r="G6" s="6"/>
      <c r="H6" s="6"/>
      <c r="I6" s="6"/>
      <c r="J6" s="6"/>
      <c r="K6" s="6"/>
      <c r="L6" s="6"/>
      <c r="M6" s="6"/>
      <c r="N6" s="3"/>
      <c r="O6" s="42"/>
      <c r="P6" s="56" t="s">
        <v>103</v>
      </c>
      <c r="Q6" s="51"/>
      <c r="R6" s="51"/>
      <c r="S6" s="51"/>
      <c r="T6" s="51"/>
    </row>
    <row r="7" spans="1:22" ht="12.75" customHeight="1" x14ac:dyDescent="0.2">
      <c r="A7" s="1"/>
      <c r="B7" s="5"/>
      <c r="C7" s="58"/>
      <c r="D7" s="59"/>
      <c r="E7" s="6"/>
      <c r="F7" s="6"/>
      <c r="G7" s="6"/>
      <c r="H7" s="6"/>
      <c r="I7" s="6"/>
      <c r="J7" s="6"/>
      <c r="K7" s="6"/>
      <c r="L7" s="6"/>
      <c r="M7" s="6"/>
      <c r="N7" s="3"/>
      <c r="P7" s="56" t="s">
        <v>104</v>
      </c>
      <c r="Q7" s="51"/>
      <c r="R7" s="51"/>
      <c r="S7" s="51"/>
      <c r="T7" s="51"/>
    </row>
    <row r="8" spans="1:22" x14ac:dyDescent="0.2">
      <c r="A8" s="1"/>
      <c r="B8" s="29" t="s">
        <v>4</v>
      </c>
      <c r="C8" s="60"/>
      <c r="D8" s="60"/>
      <c r="E8" s="28"/>
      <c r="F8" s="28"/>
      <c r="G8" s="28"/>
      <c r="H8" s="28"/>
      <c r="I8" s="28"/>
      <c r="J8" s="28"/>
      <c r="K8" s="28"/>
      <c r="L8" s="28"/>
      <c r="M8" s="28"/>
      <c r="N8" s="3"/>
      <c r="O8" s="43"/>
      <c r="P8" s="56" t="s">
        <v>107</v>
      </c>
      <c r="Q8" s="51"/>
      <c r="R8" s="51"/>
      <c r="S8" s="51"/>
      <c r="T8" s="51"/>
    </row>
    <row r="9" spans="1:22" ht="12.75" customHeight="1" x14ac:dyDescent="0.2">
      <c r="A9" s="1"/>
      <c r="B9" s="6"/>
      <c r="C9" s="6"/>
      <c r="D9" s="26" t="str">
        <f>IF(AND(D5=0,D10&lt;&gt;0),"bitte wählen Sie noch die Art der Einrichtung aus","")</f>
        <v/>
      </c>
      <c r="E9" s="6"/>
      <c r="F9" s="6"/>
      <c r="G9" s="6"/>
      <c r="H9" s="6"/>
      <c r="I9" s="6"/>
      <c r="J9" s="6"/>
      <c r="K9" s="6"/>
      <c r="L9" s="6"/>
      <c r="M9" s="6"/>
      <c r="N9" s="3"/>
      <c r="O9" s="7"/>
      <c r="P9" s="66"/>
      <c r="Q9" s="51"/>
      <c r="R9" s="51"/>
      <c r="S9" s="51"/>
      <c r="T9" s="51"/>
    </row>
    <row r="10" spans="1:22" x14ac:dyDescent="0.2">
      <c r="A10" s="1"/>
      <c r="B10" s="8" t="s">
        <v>32</v>
      </c>
      <c r="C10" s="6"/>
      <c r="D10" s="200"/>
      <c r="E10" s="200"/>
      <c r="F10" s="200"/>
      <c r="G10" s="200"/>
      <c r="H10" s="200"/>
      <c r="I10" s="200"/>
      <c r="J10" s="200"/>
      <c r="K10" s="200"/>
      <c r="L10" s="200"/>
      <c r="M10" s="200"/>
      <c r="N10" s="9"/>
      <c r="O10" s="44"/>
      <c r="P10" s="66"/>
      <c r="Q10" s="51"/>
      <c r="R10" s="51"/>
      <c r="S10" s="51"/>
      <c r="T10" s="51"/>
    </row>
    <row r="11" spans="1:22" x14ac:dyDescent="0.2">
      <c r="A11" s="1"/>
      <c r="B11" s="6"/>
      <c r="C11" s="6"/>
      <c r="D11" s="10" t="s">
        <v>5</v>
      </c>
      <c r="E11" s="10"/>
      <c r="F11" s="6"/>
      <c r="G11" s="6"/>
      <c r="H11" s="6"/>
      <c r="I11" s="6"/>
      <c r="J11" s="10"/>
      <c r="K11" s="10"/>
      <c r="L11" s="10"/>
      <c r="M11" s="10"/>
      <c r="N11" s="11"/>
      <c r="P11" s="66"/>
      <c r="Q11" s="51"/>
      <c r="R11" s="51"/>
      <c r="S11" s="51"/>
      <c r="T11" s="51"/>
    </row>
    <row r="12" spans="1:22" x14ac:dyDescent="0.2">
      <c r="A12" s="1"/>
      <c r="B12" s="6"/>
      <c r="C12" s="6"/>
      <c r="D12" s="200"/>
      <c r="E12" s="200"/>
      <c r="F12" s="200"/>
      <c r="G12" s="200"/>
      <c r="H12" s="200"/>
      <c r="I12" s="200"/>
      <c r="J12" s="200"/>
      <c r="K12" s="200"/>
      <c r="L12" s="200"/>
      <c r="M12" s="200"/>
      <c r="N12" s="3"/>
      <c r="P12" s="51"/>
      <c r="Q12" s="51"/>
      <c r="R12" s="51"/>
      <c r="S12" s="51"/>
      <c r="T12" s="51"/>
    </row>
    <row r="13" spans="1:22" x14ac:dyDescent="0.2">
      <c r="A13" s="1"/>
      <c r="B13" s="6"/>
      <c r="C13" s="6"/>
      <c r="D13" s="10" t="s">
        <v>6</v>
      </c>
      <c r="E13" s="10"/>
      <c r="F13" s="6"/>
      <c r="G13" s="6"/>
      <c r="H13" s="6"/>
      <c r="I13" s="6"/>
      <c r="J13" s="6"/>
      <c r="K13" s="6"/>
      <c r="L13" s="6"/>
      <c r="M13" s="6"/>
      <c r="N13" s="3"/>
      <c r="O13" s="45"/>
      <c r="P13" s="66"/>
      <c r="Q13" s="51"/>
      <c r="R13" s="51"/>
      <c r="S13" s="51"/>
      <c r="T13" s="51"/>
    </row>
    <row r="14" spans="1:22" x14ac:dyDescent="0.2">
      <c r="A14" s="1"/>
      <c r="B14" s="6"/>
      <c r="C14" s="6"/>
      <c r="D14" s="202"/>
      <c r="E14" s="202"/>
      <c r="F14" s="202"/>
      <c r="G14" s="202"/>
      <c r="H14" s="202"/>
      <c r="I14" s="202"/>
      <c r="J14" s="202"/>
      <c r="K14" s="202"/>
      <c r="L14" s="202"/>
      <c r="M14" s="202"/>
      <c r="N14" s="3"/>
      <c r="O14" s="48"/>
      <c r="P14" s="51"/>
      <c r="Q14" s="51"/>
      <c r="R14" s="51"/>
      <c r="S14" s="51"/>
      <c r="T14" s="51"/>
    </row>
    <row r="15" spans="1:22" x14ac:dyDescent="0.2">
      <c r="A15" s="1"/>
      <c r="B15" s="6"/>
      <c r="C15" s="6"/>
      <c r="D15" s="10" t="s">
        <v>7</v>
      </c>
      <c r="E15" s="10"/>
      <c r="F15" s="6"/>
      <c r="G15" s="6"/>
      <c r="H15" s="6"/>
      <c r="I15" s="6"/>
      <c r="J15" s="6"/>
      <c r="K15" s="6"/>
      <c r="L15" s="6"/>
      <c r="M15" s="6"/>
      <c r="N15" s="3"/>
      <c r="P15" s="51"/>
      <c r="Q15" s="51"/>
      <c r="R15" s="51"/>
      <c r="S15" s="51"/>
      <c r="T15" s="51"/>
    </row>
    <row r="16" spans="1:22" x14ac:dyDescent="0.2">
      <c r="A16" s="1"/>
      <c r="B16" s="6"/>
      <c r="C16" s="6"/>
      <c r="D16" s="203"/>
      <c r="E16" s="204"/>
      <c r="F16" s="204"/>
      <c r="G16" s="204"/>
      <c r="H16" s="205"/>
      <c r="I16" s="6"/>
      <c r="J16" s="202"/>
      <c r="K16" s="202"/>
      <c r="L16" s="202"/>
      <c r="M16" s="202"/>
      <c r="N16" s="3"/>
      <c r="P16" s="51"/>
      <c r="Q16" s="51"/>
      <c r="R16" s="51"/>
      <c r="S16" s="51"/>
      <c r="T16" s="51"/>
    </row>
    <row r="17" spans="1:20" x14ac:dyDescent="0.2">
      <c r="A17" s="1"/>
      <c r="B17" s="6"/>
      <c r="C17" s="6"/>
      <c r="D17" s="10" t="s">
        <v>8</v>
      </c>
      <c r="E17" s="10"/>
      <c r="F17" s="6"/>
      <c r="G17" s="6"/>
      <c r="H17" s="6"/>
      <c r="I17" s="6"/>
      <c r="J17" s="10" t="s">
        <v>9</v>
      </c>
      <c r="K17" s="10"/>
      <c r="L17" s="10"/>
      <c r="M17" s="6"/>
      <c r="N17" s="3"/>
      <c r="P17" s="51"/>
      <c r="Q17" s="51"/>
      <c r="R17" s="51"/>
      <c r="S17" s="51"/>
      <c r="T17" s="51"/>
    </row>
    <row r="18" spans="1:20" x14ac:dyDescent="0.2">
      <c r="A18" s="1"/>
      <c r="B18" s="6"/>
      <c r="C18" s="6"/>
      <c r="D18" s="206"/>
      <c r="E18" s="204"/>
      <c r="F18" s="204"/>
      <c r="G18" s="204"/>
      <c r="H18" s="205"/>
      <c r="I18" s="6"/>
      <c r="J18" s="221"/>
      <c r="K18" s="221"/>
      <c r="L18" s="221"/>
      <c r="M18" s="221"/>
      <c r="N18" s="3"/>
      <c r="P18" s="51"/>
      <c r="Q18" s="51"/>
      <c r="R18" s="54"/>
      <c r="S18" s="51"/>
      <c r="T18" s="51"/>
    </row>
    <row r="19" spans="1:20" x14ac:dyDescent="0.2">
      <c r="A19" s="1"/>
      <c r="B19" s="6"/>
      <c r="C19" s="6"/>
      <c r="D19" s="10" t="s">
        <v>10</v>
      </c>
      <c r="E19" s="10"/>
      <c r="F19" s="6"/>
      <c r="G19" s="6"/>
      <c r="H19" s="6"/>
      <c r="I19" s="6"/>
      <c r="J19" s="12" t="s">
        <v>34</v>
      </c>
      <c r="K19" s="6"/>
      <c r="L19" s="6"/>
      <c r="M19" s="6"/>
      <c r="N19" s="3"/>
      <c r="P19" s="51"/>
      <c r="Q19" s="51"/>
      <c r="R19" s="51"/>
      <c r="S19" s="51"/>
      <c r="T19" s="51"/>
    </row>
    <row r="20" spans="1:20" ht="14.25" customHeight="1" x14ac:dyDescent="0.2">
      <c r="A20" s="1"/>
      <c r="B20" s="6"/>
      <c r="C20" s="6"/>
      <c r="D20" s="203"/>
      <c r="E20" s="204"/>
      <c r="F20" s="204"/>
      <c r="G20" s="204"/>
      <c r="H20" s="205"/>
      <c r="I20" s="6"/>
      <c r="J20" s="202"/>
      <c r="K20" s="202"/>
      <c r="L20" s="202"/>
      <c r="M20" s="202"/>
      <c r="N20" s="3"/>
      <c r="P20" s="51"/>
      <c r="Q20" s="51"/>
      <c r="R20" s="51"/>
      <c r="S20" s="51"/>
      <c r="T20" s="51"/>
    </row>
    <row r="21" spans="1:20" x14ac:dyDescent="0.2">
      <c r="A21" s="1"/>
      <c r="B21" s="6"/>
      <c r="C21" s="6"/>
      <c r="D21" s="10" t="s">
        <v>33</v>
      </c>
      <c r="E21" s="10"/>
      <c r="F21" s="6"/>
      <c r="G21" s="6"/>
      <c r="H21" s="6"/>
      <c r="I21" s="6"/>
      <c r="J21" s="10" t="s">
        <v>11</v>
      </c>
      <c r="K21" s="10"/>
      <c r="L21" s="10"/>
      <c r="M21" s="6"/>
      <c r="N21" s="3"/>
      <c r="P21" s="51"/>
      <c r="Q21" s="51"/>
      <c r="R21" s="51"/>
      <c r="S21" s="51"/>
      <c r="T21" s="51"/>
    </row>
    <row r="22" spans="1:20" ht="12.75" customHeight="1" x14ac:dyDescent="0.2">
      <c r="A22" s="1"/>
      <c r="B22" s="6"/>
      <c r="C22" s="6"/>
      <c r="D22" s="10"/>
      <c r="E22" s="10"/>
      <c r="F22" s="6"/>
      <c r="G22" s="6"/>
      <c r="H22" s="6"/>
      <c r="I22" s="6"/>
      <c r="J22" s="12"/>
      <c r="K22" s="6"/>
      <c r="L22" s="6"/>
      <c r="M22" s="6"/>
      <c r="N22" s="3"/>
      <c r="P22" s="51"/>
      <c r="Q22" s="51"/>
      <c r="R22" s="51"/>
      <c r="S22" s="51"/>
      <c r="T22" s="51"/>
    </row>
    <row r="23" spans="1:20" ht="12.75" customHeight="1" x14ac:dyDescent="0.2">
      <c r="A23" s="1"/>
      <c r="B23" s="6"/>
      <c r="C23" s="6"/>
      <c r="D23" s="10"/>
      <c r="E23" s="10"/>
      <c r="F23" s="6"/>
      <c r="G23" s="6"/>
      <c r="H23" s="6"/>
      <c r="I23" s="6"/>
      <c r="J23" s="6"/>
      <c r="K23" s="6"/>
      <c r="L23" s="6"/>
      <c r="M23" s="6"/>
      <c r="N23" s="3"/>
      <c r="P23" s="51"/>
      <c r="Q23" s="51"/>
      <c r="R23" s="51"/>
      <c r="S23" s="51"/>
      <c r="T23" s="51"/>
    </row>
    <row r="24" spans="1:20" x14ac:dyDescent="0.2">
      <c r="A24" s="1"/>
      <c r="B24" s="8" t="s">
        <v>12</v>
      </c>
      <c r="C24" s="6"/>
      <c r="D24" s="200"/>
      <c r="E24" s="200"/>
      <c r="F24" s="200"/>
      <c r="G24" s="200"/>
      <c r="H24" s="200"/>
      <c r="I24" s="200"/>
      <c r="J24" s="200"/>
      <c r="K24" s="200"/>
      <c r="L24" s="200"/>
      <c r="M24" s="200"/>
      <c r="N24" s="3"/>
      <c r="P24" s="51"/>
      <c r="Q24" s="51"/>
      <c r="R24" s="51"/>
      <c r="S24" s="51"/>
      <c r="T24" s="51"/>
    </row>
    <row r="25" spans="1:20" x14ac:dyDescent="0.2">
      <c r="A25" s="1"/>
      <c r="B25" s="6"/>
      <c r="C25" s="6"/>
      <c r="D25" s="10" t="s">
        <v>13</v>
      </c>
      <c r="E25" s="10"/>
      <c r="F25" s="6"/>
      <c r="G25" s="6"/>
      <c r="H25" s="6"/>
      <c r="I25" s="6"/>
      <c r="J25" s="6"/>
      <c r="K25" s="6"/>
      <c r="L25" s="6"/>
      <c r="M25" s="6"/>
      <c r="N25" s="3"/>
      <c r="P25" s="51"/>
      <c r="Q25" s="51"/>
      <c r="R25" s="51"/>
      <c r="S25" s="51"/>
      <c r="T25" s="51"/>
    </row>
    <row r="26" spans="1:20" x14ac:dyDescent="0.2">
      <c r="A26" s="1"/>
      <c r="B26" s="6"/>
      <c r="C26" s="6"/>
      <c r="D26" s="200"/>
      <c r="E26" s="200"/>
      <c r="F26" s="200"/>
      <c r="G26" s="200"/>
      <c r="H26" s="200"/>
      <c r="I26" s="200"/>
      <c r="J26" s="200"/>
      <c r="K26" s="200"/>
      <c r="L26" s="200"/>
      <c r="M26" s="200"/>
      <c r="N26" s="3"/>
      <c r="P26" s="51"/>
      <c r="Q26" s="51"/>
      <c r="R26" s="51"/>
      <c r="S26" s="51"/>
      <c r="T26" s="51"/>
    </row>
    <row r="27" spans="1:20" ht="14.25" customHeight="1" x14ac:dyDescent="0.2">
      <c r="A27" s="1"/>
      <c r="B27" s="6"/>
      <c r="C27" s="6"/>
      <c r="D27" s="10" t="s">
        <v>6</v>
      </c>
      <c r="E27" s="10"/>
      <c r="F27" s="6"/>
      <c r="G27" s="6"/>
      <c r="H27" s="6"/>
      <c r="I27" s="6"/>
      <c r="J27" s="6"/>
      <c r="K27" s="6"/>
      <c r="L27" s="6"/>
      <c r="M27" s="6"/>
      <c r="N27" s="3"/>
      <c r="P27" s="51"/>
      <c r="Q27" s="51"/>
      <c r="R27" s="51"/>
      <c r="S27" s="51"/>
      <c r="T27" s="51"/>
    </row>
    <row r="28" spans="1:20" x14ac:dyDescent="0.2">
      <c r="A28" s="1"/>
      <c r="B28" s="6"/>
      <c r="C28" s="6"/>
      <c r="D28" s="202"/>
      <c r="E28" s="202"/>
      <c r="F28" s="202"/>
      <c r="G28" s="202"/>
      <c r="H28" s="202"/>
      <c r="I28" s="202"/>
      <c r="J28" s="202"/>
      <c r="K28" s="202"/>
      <c r="L28" s="202"/>
      <c r="M28" s="202"/>
      <c r="N28" s="3"/>
      <c r="P28" s="51"/>
      <c r="Q28" s="51"/>
      <c r="R28" s="51"/>
      <c r="S28" s="51"/>
      <c r="T28" s="51"/>
    </row>
    <row r="29" spans="1:20" x14ac:dyDescent="0.2">
      <c r="A29" s="1"/>
      <c r="B29" s="6"/>
      <c r="C29" s="6"/>
      <c r="D29" s="10" t="s">
        <v>7</v>
      </c>
      <c r="E29" s="10"/>
      <c r="F29" s="6"/>
      <c r="G29" s="6"/>
      <c r="H29" s="6"/>
      <c r="I29" s="6"/>
      <c r="J29" s="6"/>
      <c r="K29" s="6"/>
      <c r="L29" s="6"/>
      <c r="M29" s="6"/>
      <c r="N29" s="3"/>
      <c r="P29" s="51"/>
      <c r="Q29" s="51"/>
      <c r="R29" s="51"/>
      <c r="S29" s="51"/>
      <c r="T29" s="51"/>
    </row>
    <row r="30" spans="1:20" x14ac:dyDescent="0.2">
      <c r="A30" s="1"/>
      <c r="B30" s="6"/>
      <c r="C30" s="6"/>
      <c r="D30" s="203"/>
      <c r="E30" s="204"/>
      <c r="F30" s="204"/>
      <c r="G30" s="204"/>
      <c r="H30" s="205"/>
      <c r="I30" s="6"/>
      <c r="J30" s="202"/>
      <c r="K30" s="202"/>
      <c r="L30" s="202"/>
      <c r="M30" s="202"/>
      <c r="N30" s="3"/>
      <c r="P30" s="51"/>
      <c r="Q30" s="51"/>
      <c r="R30" s="51"/>
      <c r="S30" s="51"/>
      <c r="T30" s="51"/>
    </row>
    <row r="31" spans="1:20" x14ac:dyDescent="0.2">
      <c r="A31" s="1"/>
      <c r="B31" s="6"/>
      <c r="C31" s="6"/>
      <c r="D31" s="10" t="s">
        <v>8</v>
      </c>
      <c r="E31" s="10"/>
      <c r="F31" s="6"/>
      <c r="G31" s="6"/>
      <c r="H31" s="6"/>
      <c r="I31" s="6"/>
      <c r="J31" s="10" t="s">
        <v>9</v>
      </c>
      <c r="K31" s="10"/>
      <c r="L31" s="10"/>
      <c r="M31" s="10"/>
      <c r="N31" s="11"/>
      <c r="P31" s="51"/>
      <c r="Q31" s="51"/>
      <c r="R31" s="51"/>
      <c r="S31" s="51"/>
      <c r="T31" s="51"/>
    </row>
    <row r="32" spans="1:20" x14ac:dyDescent="0.2">
      <c r="A32" s="1"/>
      <c r="B32" s="6"/>
      <c r="C32" s="6"/>
      <c r="D32" s="206"/>
      <c r="E32" s="204"/>
      <c r="F32" s="204"/>
      <c r="G32" s="204"/>
      <c r="H32" s="205"/>
      <c r="I32" s="6"/>
      <c r="J32" s="221"/>
      <c r="K32" s="221"/>
      <c r="L32" s="221"/>
      <c r="M32" s="221"/>
      <c r="N32" s="3"/>
    </row>
    <row r="33" spans="1:22" x14ac:dyDescent="0.2">
      <c r="A33" s="1"/>
      <c r="B33" s="6"/>
      <c r="C33" s="6"/>
      <c r="D33" s="10" t="s">
        <v>10</v>
      </c>
      <c r="E33" s="10"/>
      <c r="F33" s="6"/>
      <c r="G33" s="6"/>
      <c r="H33" s="6"/>
      <c r="I33" s="6"/>
      <c r="J33" s="12" t="s">
        <v>34</v>
      </c>
      <c r="K33" s="6"/>
      <c r="L33" s="6"/>
      <c r="M33" s="6"/>
      <c r="N33" s="3"/>
    </row>
    <row r="34" spans="1:22" x14ac:dyDescent="0.2">
      <c r="A34" s="1"/>
      <c r="B34" s="6"/>
      <c r="C34" s="6"/>
      <c r="D34" s="200"/>
      <c r="E34" s="200"/>
      <c r="F34" s="200"/>
      <c r="G34" s="200"/>
      <c r="H34" s="200"/>
      <c r="I34" s="200"/>
      <c r="J34" s="200"/>
      <c r="K34" s="200"/>
      <c r="L34" s="200"/>
      <c r="M34" s="200"/>
      <c r="N34" s="3"/>
      <c r="O34" s="45"/>
      <c r="Q34" s="105"/>
    </row>
    <row r="35" spans="1:22" x14ac:dyDescent="0.2">
      <c r="A35" s="1"/>
      <c r="B35" s="6"/>
      <c r="C35" s="6"/>
      <c r="D35" s="10" t="s">
        <v>36</v>
      </c>
      <c r="E35" s="10"/>
      <c r="F35" s="6"/>
      <c r="G35" s="6"/>
      <c r="H35" s="6"/>
      <c r="I35" s="6"/>
      <c r="J35" s="12"/>
      <c r="K35" s="6"/>
      <c r="L35" s="6"/>
      <c r="M35" s="6"/>
      <c r="N35" s="3"/>
    </row>
    <row r="36" spans="1:22" ht="12.75" customHeight="1" x14ac:dyDescent="0.2">
      <c r="A36" s="1"/>
      <c r="B36" s="6"/>
      <c r="C36" s="6"/>
      <c r="D36" s="10"/>
      <c r="E36" s="10"/>
      <c r="F36" s="6"/>
      <c r="G36" s="6"/>
      <c r="H36" s="6"/>
      <c r="I36" s="6"/>
      <c r="J36" s="6"/>
      <c r="K36" s="6"/>
      <c r="L36" s="6"/>
      <c r="M36" s="6"/>
      <c r="N36" s="3"/>
      <c r="Q36" s="105"/>
    </row>
    <row r="37" spans="1:22" x14ac:dyDescent="0.2">
      <c r="A37" s="1"/>
      <c r="N37" s="3"/>
    </row>
    <row r="38" spans="1:22" ht="14.25" customHeight="1" x14ac:dyDescent="0.2">
      <c r="A38" s="1"/>
      <c r="B38" s="29" t="s">
        <v>14</v>
      </c>
      <c r="C38" s="28"/>
      <c r="D38" s="37"/>
      <c r="E38" s="37"/>
      <c r="F38" s="28"/>
      <c r="G38" s="28"/>
      <c r="H38" s="28"/>
      <c r="I38" s="28"/>
      <c r="J38" s="28"/>
      <c r="K38" s="28"/>
      <c r="L38" s="28"/>
      <c r="M38" s="28"/>
      <c r="N38" s="3"/>
    </row>
    <row r="39" spans="1:22" x14ac:dyDescent="0.2">
      <c r="A39" s="1"/>
      <c r="B39" s="6"/>
      <c r="C39" s="181"/>
      <c r="N39" s="3"/>
    </row>
    <row r="40" spans="1:22" s="139" customFormat="1" ht="14.25" customHeight="1" x14ac:dyDescent="0.2">
      <c r="A40" s="135"/>
      <c r="B40" s="137"/>
      <c r="C40" s="14"/>
      <c r="D40" s="6"/>
      <c r="E40" s="8"/>
      <c r="F40" s="6"/>
      <c r="G40" s="15" t="s">
        <v>15</v>
      </c>
      <c r="H40" s="201"/>
      <c r="I40" s="201"/>
      <c r="J40" s="201"/>
      <c r="K40" s="201"/>
      <c r="L40" s="201"/>
      <c r="M40" s="201"/>
      <c r="N40" s="138"/>
      <c r="P40" s="81"/>
      <c r="Q40" s="81"/>
      <c r="R40" s="81"/>
      <c r="S40" s="81"/>
      <c r="T40" s="81"/>
    </row>
    <row r="41" spans="1:22" s="139" customFormat="1" ht="14.25" customHeight="1" x14ac:dyDescent="0.2">
      <c r="A41" s="135"/>
      <c r="H41" s="81"/>
      <c r="I41" s="81"/>
      <c r="J41" s="182"/>
      <c r="K41" s="182"/>
      <c r="L41" s="182"/>
      <c r="M41" s="182"/>
      <c r="N41" s="138"/>
      <c r="P41" s="81"/>
      <c r="Q41" s="81"/>
      <c r="R41" s="81"/>
      <c r="S41" s="81"/>
      <c r="T41" s="81"/>
    </row>
    <row r="42" spans="1:22" s="139" customFormat="1" ht="14.25" customHeight="1" x14ac:dyDescent="0.2">
      <c r="A42" s="135"/>
      <c r="B42" s="8" t="s">
        <v>16</v>
      </c>
      <c r="C42" s="6"/>
      <c r="D42" s="10"/>
      <c r="E42" s="10"/>
      <c r="F42" s="6"/>
      <c r="G42" s="6"/>
      <c r="H42" s="6"/>
      <c r="I42" s="16"/>
      <c r="J42" s="137"/>
      <c r="K42" s="137"/>
      <c r="L42" s="137"/>
      <c r="M42" s="137"/>
      <c r="N42" s="138"/>
      <c r="P42" s="81"/>
      <c r="Q42" s="81"/>
      <c r="R42" s="81"/>
      <c r="S42" s="81"/>
      <c r="T42" s="81"/>
    </row>
    <row r="43" spans="1:22" s="84" customFormat="1" ht="14.25" customHeight="1" x14ac:dyDescent="0.2">
      <c r="A43" s="86"/>
      <c r="B43" s="90"/>
      <c r="C43" s="90"/>
      <c r="D43" s="116"/>
      <c r="E43" s="116"/>
      <c r="F43" s="90"/>
      <c r="G43" s="90"/>
      <c r="H43" s="90"/>
      <c r="I43" s="90"/>
      <c r="J43" s="90"/>
      <c r="K43" s="90"/>
      <c r="L43" s="90"/>
      <c r="M43" s="90"/>
      <c r="N43" s="88"/>
      <c r="P43" s="105"/>
      <c r="Q43" s="105"/>
      <c r="R43" s="105"/>
      <c r="S43" s="105"/>
      <c r="T43" s="105"/>
      <c r="U43" s="108"/>
      <c r="V43" s="108"/>
    </row>
    <row r="44" spans="1:22" s="2" customFormat="1" ht="12.75" customHeight="1" x14ac:dyDescent="0.2">
      <c r="A44" s="1"/>
      <c r="J44" s="6"/>
      <c r="K44" s="6"/>
      <c r="L44" s="6"/>
      <c r="M44" s="6"/>
      <c r="N44" s="3"/>
      <c r="O44" s="7"/>
      <c r="P44" s="38"/>
      <c r="Q44" s="38"/>
      <c r="R44" s="38"/>
      <c r="S44" s="38"/>
      <c r="T44" s="38"/>
      <c r="U44" s="38"/>
      <c r="V44" s="38"/>
    </row>
    <row r="45" spans="1:22" ht="12.75" customHeight="1" x14ac:dyDescent="0.2">
      <c r="A45" s="1"/>
      <c r="B45" s="6"/>
      <c r="C45" s="6"/>
      <c r="D45" s="10"/>
      <c r="E45" s="10"/>
      <c r="F45" s="6"/>
      <c r="G45" s="6"/>
      <c r="H45" s="6"/>
      <c r="I45" s="6"/>
      <c r="J45" s="6"/>
      <c r="K45" s="6"/>
      <c r="L45" s="6"/>
      <c r="M45" s="6"/>
      <c r="N45" s="3"/>
      <c r="P45" s="38" t="s">
        <v>72</v>
      </c>
    </row>
    <row r="46" spans="1:22" x14ac:dyDescent="0.2">
      <c r="A46" s="1"/>
      <c r="B46" s="13" t="s">
        <v>17</v>
      </c>
      <c r="C46" s="6"/>
      <c r="D46" s="6"/>
      <c r="E46" s="6"/>
      <c r="F46" s="6"/>
      <c r="G46" s="6"/>
      <c r="H46" s="6"/>
      <c r="I46" s="6"/>
      <c r="J46" s="6"/>
      <c r="K46" s="6"/>
      <c r="L46" s="75"/>
      <c r="M46" s="6"/>
      <c r="N46" s="3"/>
      <c r="P46" s="38" t="s">
        <v>73</v>
      </c>
    </row>
    <row r="47" spans="1:22" s="84" customFormat="1" x14ac:dyDescent="0.2">
      <c r="A47" s="86"/>
      <c r="B47" s="94"/>
      <c r="C47" s="90"/>
      <c r="D47" s="90"/>
      <c r="E47" s="90"/>
      <c r="F47" s="90"/>
      <c r="G47" s="90"/>
      <c r="H47" s="90"/>
      <c r="I47" s="90"/>
      <c r="J47" s="90"/>
      <c r="K47" s="90"/>
      <c r="L47" s="183"/>
      <c r="M47" s="90"/>
      <c r="N47" s="88"/>
      <c r="P47" s="105" t="s">
        <v>74</v>
      </c>
      <c r="Q47" s="105"/>
      <c r="R47" s="105"/>
      <c r="S47" s="105"/>
      <c r="T47" s="105"/>
      <c r="U47" s="108"/>
      <c r="V47" s="108"/>
    </row>
    <row r="48" spans="1:22" s="84" customFormat="1" x14ac:dyDescent="0.2">
      <c r="A48" s="86"/>
      <c r="B48" s="102" t="s">
        <v>18</v>
      </c>
      <c r="C48" s="101"/>
      <c r="D48" s="87"/>
      <c r="E48" s="90"/>
      <c r="F48" s="90"/>
      <c r="G48" s="90"/>
      <c r="H48" s="90"/>
      <c r="I48" s="90"/>
      <c r="J48" s="90"/>
      <c r="K48" s="90"/>
      <c r="L48" s="74"/>
      <c r="M48" s="90"/>
      <c r="N48" s="88"/>
      <c r="P48" s="105" t="s">
        <v>75</v>
      </c>
      <c r="Q48" s="105"/>
      <c r="R48" s="105"/>
      <c r="S48" s="105"/>
      <c r="T48" s="105"/>
      <c r="U48" s="108"/>
      <c r="V48" s="108"/>
    </row>
    <row r="49" spans="1:22" s="84" customFormat="1" x14ac:dyDescent="0.2">
      <c r="A49" s="86"/>
      <c r="B49" s="94"/>
      <c r="C49" s="90"/>
      <c r="D49" s="90"/>
      <c r="E49" s="90"/>
      <c r="F49" s="90"/>
      <c r="G49" s="90"/>
      <c r="H49" s="90"/>
      <c r="I49" s="90"/>
      <c r="J49" s="90"/>
      <c r="K49" s="190" t="str">
        <f>IF(L48&lt;&gt;0,IF(AND(D6="tst",L48=250),"",(IF(AND(D6="tst",L48=312),"",IF(L48=365,"","Öffnungstage nicht plausibel zur Einrichtungsart")))),"")</f>
        <v/>
      </c>
      <c r="L49" s="183"/>
      <c r="M49" s="90"/>
      <c r="N49" s="88"/>
      <c r="P49" s="105"/>
      <c r="Q49" s="105"/>
      <c r="R49" s="105"/>
      <c r="S49" s="105"/>
      <c r="T49" s="105"/>
      <c r="U49" s="108"/>
      <c r="V49" s="108"/>
    </row>
    <row r="50" spans="1:22" s="84" customFormat="1" x14ac:dyDescent="0.2">
      <c r="A50" s="86"/>
      <c r="B50" s="129" t="s">
        <v>35</v>
      </c>
      <c r="C50" s="99"/>
      <c r="D50" s="100"/>
      <c r="E50" s="87"/>
      <c r="F50" s="90"/>
      <c r="G50" s="90"/>
      <c r="H50" s="90"/>
      <c r="I50" s="90"/>
      <c r="J50" s="90"/>
      <c r="K50" s="90"/>
      <c r="L50" s="104"/>
      <c r="M50" s="90"/>
      <c r="N50" s="88"/>
      <c r="P50" s="105" t="s">
        <v>76</v>
      </c>
      <c r="Q50" s="105"/>
      <c r="R50" s="105"/>
      <c r="S50" s="105"/>
      <c r="T50" s="105"/>
      <c r="U50" s="108"/>
      <c r="V50" s="108"/>
    </row>
    <row r="51" spans="1:22" s="84" customFormat="1" x14ac:dyDescent="0.2">
      <c r="A51" s="86"/>
      <c r="B51" s="94"/>
      <c r="C51" s="90"/>
      <c r="D51" s="90"/>
      <c r="E51" s="90"/>
      <c r="F51" s="90"/>
      <c r="G51" s="90"/>
      <c r="H51" s="90"/>
      <c r="I51" s="90"/>
      <c r="J51" s="90"/>
      <c r="K51" s="190" t="str">
        <f>IF(L50=0,"",IF(L50&gt;0,IF(AND(D6="vst",L50&gt;95.9)=TRUE,"",IF(AND(D6="kzp",L50&gt;89.9)=TRUE,"",IF(AND(D6="tst",L50&gt;84.9)=TRUE,"","Auslastung nicht plausibel")))))</f>
        <v/>
      </c>
      <c r="L51" s="183"/>
      <c r="M51" s="90"/>
      <c r="N51" s="88"/>
      <c r="P51" s="105" t="s">
        <v>88</v>
      </c>
      <c r="Q51" s="105"/>
      <c r="R51" s="105"/>
      <c r="S51" s="105"/>
      <c r="T51" s="105"/>
      <c r="U51" s="108"/>
      <c r="V51" s="108"/>
    </row>
    <row r="52" spans="1:22" x14ac:dyDescent="0.2">
      <c r="A52" s="1"/>
      <c r="B52" s="89" t="s">
        <v>130</v>
      </c>
      <c r="C52" s="99"/>
      <c r="D52" s="100"/>
      <c r="E52" s="90"/>
      <c r="F52" s="90"/>
      <c r="G52" s="90"/>
      <c r="H52" s="90"/>
      <c r="I52" s="90"/>
      <c r="J52" s="90"/>
      <c r="K52" s="90"/>
      <c r="L52" s="111"/>
      <c r="M52" s="6"/>
      <c r="N52" s="3"/>
    </row>
    <row r="53" spans="1:22" s="84" customFormat="1" x14ac:dyDescent="0.2">
      <c r="A53" s="86"/>
      <c r="B53" s="102"/>
      <c r="C53" s="101"/>
      <c r="D53" s="87"/>
      <c r="E53" s="90"/>
      <c r="F53" s="90"/>
      <c r="G53" s="90"/>
      <c r="H53" s="90"/>
      <c r="I53" s="90"/>
      <c r="J53" s="90"/>
      <c r="K53" s="90"/>
      <c r="L53" s="184"/>
      <c r="M53" s="90"/>
      <c r="N53" s="88"/>
      <c r="P53" s="105" t="s">
        <v>80</v>
      </c>
      <c r="Q53" s="105"/>
      <c r="R53" s="105"/>
      <c r="S53" s="105"/>
      <c r="T53" s="105"/>
      <c r="U53" s="108"/>
      <c r="V53" s="108"/>
    </row>
    <row r="54" spans="1:22" s="84" customFormat="1" x14ac:dyDescent="0.2">
      <c r="A54" s="86"/>
      <c r="B54" s="102"/>
      <c r="C54" s="101"/>
      <c r="D54" s="87"/>
      <c r="E54" s="90"/>
      <c r="F54" s="90"/>
      <c r="G54" s="90"/>
      <c r="H54" s="90"/>
      <c r="I54" s="90"/>
      <c r="J54" s="90"/>
      <c r="K54" s="90"/>
      <c r="L54" s="184"/>
      <c r="M54" s="90"/>
      <c r="N54" s="88"/>
      <c r="P54" s="132" t="s">
        <v>97</v>
      </c>
      <c r="Q54" s="105"/>
      <c r="R54" s="105"/>
      <c r="S54" s="105"/>
      <c r="T54" s="105"/>
      <c r="U54" s="108"/>
      <c r="V54" s="108"/>
    </row>
    <row r="55" spans="1:22" s="84" customFormat="1" x14ac:dyDescent="0.2">
      <c r="A55" s="86"/>
      <c r="B55" s="89" t="s">
        <v>20</v>
      </c>
      <c r="C55" s="99"/>
      <c r="D55" s="100"/>
      <c r="E55" s="90"/>
      <c r="F55" s="90"/>
      <c r="G55" s="90"/>
      <c r="H55" s="90"/>
      <c r="I55" s="90"/>
      <c r="J55" s="90"/>
      <c r="K55" s="90"/>
      <c r="L55" s="184"/>
      <c r="M55" s="90"/>
      <c r="N55" s="88"/>
      <c r="P55" s="105"/>
      <c r="Q55" s="105"/>
      <c r="R55" s="105"/>
      <c r="S55" s="105"/>
      <c r="T55" s="105"/>
      <c r="U55" s="108"/>
      <c r="V55" s="108"/>
    </row>
    <row r="56" spans="1:22" s="84" customFormat="1" x14ac:dyDescent="0.2">
      <c r="A56" s="86"/>
      <c r="B56" s="89"/>
      <c r="C56" s="99"/>
      <c r="D56" s="100"/>
      <c r="E56" s="90"/>
      <c r="F56" s="90"/>
      <c r="G56" s="90"/>
      <c r="H56" s="90"/>
      <c r="I56" s="90"/>
      <c r="J56" s="90"/>
      <c r="K56" s="90"/>
      <c r="L56" s="184"/>
      <c r="M56" s="90"/>
      <c r="N56" s="88"/>
      <c r="P56" s="105"/>
      <c r="Q56" s="105"/>
      <c r="R56" s="105"/>
      <c r="S56" s="105"/>
      <c r="T56" s="105"/>
      <c r="U56" s="108"/>
      <c r="V56" s="108"/>
    </row>
    <row r="57" spans="1:22" s="84" customFormat="1" x14ac:dyDescent="0.2">
      <c r="A57" s="86"/>
      <c r="B57" s="89"/>
      <c r="C57" s="99"/>
      <c r="D57" s="100"/>
      <c r="E57" s="90"/>
      <c r="F57" s="90"/>
      <c r="G57" s="90"/>
      <c r="H57" s="90"/>
      <c r="I57" s="90"/>
      <c r="J57" s="90"/>
      <c r="K57" s="90"/>
      <c r="L57" s="184"/>
      <c r="M57" s="90"/>
      <c r="N57" s="88"/>
      <c r="P57" s="105"/>
      <c r="Q57" s="105"/>
      <c r="R57" s="105"/>
      <c r="S57" s="105"/>
      <c r="T57" s="105"/>
      <c r="U57" s="108"/>
      <c r="V57" s="108"/>
    </row>
    <row r="58" spans="1:22" s="84" customFormat="1" x14ac:dyDescent="0.2">
      <c r="A58" s="86"/>
      <c r="B58" s="89"/>
      <c r="C58" s="99"/>
      <c r="D58" s="100"/>
      <c r="E58" s="90"/>
      <c r="F58" s="90"/>
      <c r="G58" s="90"/>
      <c r="H58" s="90"/>
      <c r="I58" s="90"/>
      <c r="J58" s="90"/>
      <c r="K58" s="90"/>
      <c r="L58" s="184"/>
      <c r="M58" s="90"/>
      <c r="N58" s="88"/>
      <c r="P58" s="105"/>
      <c r="Q58" s="105"/>
      <c r="R58" s="105"/>
      <c r="S58" s="105"/>
      <c r="T58" s="105"/>
      <c r="U58" s="108"/>
      <c r="V58" s="108"/>
    </row>
    <row r="59" spans="1:22" s="84" customFormat="1" x14ac:dyDescent="0.2">
      <c r="A59" s="86"/>
      <c r="B59" s="89"/>
      <c r="C59" s="99"/>
      <c r="D59" s="100"/>
      <c r="E59" s="90"/>
      <c r="F59" s="90"/>
      <c r="G59" s="90"/>
      <c r="H59" s="90"/>
      <c r="I59" s="90"/>
      <c r="J59" s="90"/>
      <c r="K59" s="90"/>
      <c r="L59" s="184"/>
      <c r="M59" s="90"/>
      <c r="N59" s="88"/>
      <c r="P59" s="105"/>
      <c r="Q59" s="105"/>
      <c r="R59" s="105"/>
      <c r="S59" s="105"/>
      <c r="T59" s="105"/>
      <c r="U59" s="108"/>
      <c r="V59" s="108"/>
    </row>
    <row r="60" spans="1:22" s="84" customFormat="1" x14ac:dyDescent="0.2">
      <c r="A60" s="86"/>
      <c r="B60" s="89"/>
      <c r="C60" s="99"/>
      <c r="D60" s="100"/>
      <c r="E60" s="90"/>
      <c r="F60" s="90"/>
      <c r="G60" s="90"/>
      <c r="H60" s="90"/>
      <c r="I60" s="90"/>
      <c r="J60" s="90"/>
      <c r="K60" s="90"/>
      <c r="L60" s="184"/>
      <c r="M60" s="90"/>
      <c r="N60" s="88"/>
      <c r="P60" s="105"/>
      <c r="Q60" s="105"/>
      <c r="R60" s="105"/>
      <c r="S60" s="105"/>
      <c r="T60" s="105"/>
      <c r="U60" s="108"/>
      <c r="V60" s="108"/>
    </row>
    <row r="61" spans="1:22" s="84" customFormat="1" x14ac:dyDescent="0.2">
      <c r="A61" s="86"/>
      <c r="B61" s="89"/>
      <c r="C61" s="99"/>
      <c r="D61" s="100"/>
      <c r="E61" s="90"/>
      <c r="F61" s="90"/>
      <c r="G61" s="90"/>
      <c r="H61" s="90"/>
      <c r="I61" s="90"/>
      <c r="J61" s="90"/>
      <c r="K61" s="90"/>
      <c r="L61" s="184"/>
      <c r="M61" s="90"/>
      <c r="N61" s="88"/>
      <c r="P61" s="105"/>
      <c r="Q61" s="105"/>
      <c r="R61" s="105"/>
      <c r="S61" s="105"/>
      <c r="T61" s="105"/>
      <c r="U61" s="108"/>
      <c r="V61" s="108"/>
    </row>
    <row r="62" spans="1:22" x14ac:dyDescent="0.2">
      <c r="A62" s="1"/>
      <c r="B62" s="209"/>
      <c r="C62" s="207"/>
      <c r="D62" s="207"/>
      <c r="E62" s="92"/>
      <c r="I62" s="207"/>
      <c r="J62" s="208"/>
      <c r="K62" s="208"/>
      <c r="L62" s="208"/>
      <c r="M62" s="110"/>
      <c r="N62" s="3"/>
    </row>
    <row r="63" spans="1:22" ht="12.75" customHeight="1" x14ac:dyDescent="0.2">
      <c r="A63" s="86"/>
      <c r="B63" s="93" t="s">
        <v>45</v>
      </c>
      <c r="C63" s="93"/>
      <c r="D63" s="93"/>
      <c r="E63" s="90"/>
      <c r="F63" s="83"/>
      <c r="G63" s="83"/>
      <c r="H63" s="83"/>
      <c r="I63" s="93" t="s">
        <v>46</v>
      </c>
      <c r="J63" s="93"/>
      <c r="K63" s="93"/>
      <c r="L63" s="90"/>
      <c r="M63" s="90"/>
      <c r="N63" s="3"/>
      <c r="O63" s="23"/>
      <c r="P63" s="133"/>
    </row>
    <row r="64" spans="1:22" ht="12.75" customHeight="1" x14ac:dyDescent="0.2">
      <c r="A64" s="20"/>
      <c r="B64" s="61"/>
      <c r="C64" s="21"/>
      <c r="D64" s="21"/>
      <c r="E64" s="21"/>
      <c r="F64" s="21"/>
      <c r="G64" s="21"/>
      <c r="H64" s="21"/>
      <c r="I64" s="21"/>
      <c r="J64" s="21"/>
      <c r="K64" s="21"/>
      <c r="L64" s="21"/>
      <c r="M64" s="21"/>
      <c r="N64" s="22"/>
      <c r="O64" s="23"/>
    </row>
    <row r="65" spans="1:15" x14ac:dyDescent="0.2">
      <c r="A65" s="40"/>
      <c r="B65" s="40"/>
      <c r="C65" s="40"/>
    </row>
    <row r="66" spans="1:15" x14ac:dyDescent="0.2">
      <c r="D66" s="195" t="s">
        <v>79</v>
      </c>
      <c r="E66" s="196"/>
      <c r="F66" s="196"/>
      <c r="G66" s="196"/>
      <c r="H66" s="196"/>
      <c r="I66" s="196"/>
      <c r="J66" s="196"/>
      <c r="K66" s="197"/>
      <c r="O66" s="23"/>
    </row>
    <row r="67" spans="1:15" x14ac:dyDescent="0.2">
      <c r="D67" s="91"/>
      <c r="E67" s="91"/>
      <c r="F67" s="91"/>
      <c r="G67" s="91"/>
      <c r="H67" s="91"/>
    </row>
  </sheetData>
  <sheetProtection algorithmName="SHA-512" hashValue="EFmyTXM4JtgE5OIr/nsapYVXv3H7j1YbYRvo0B5OK2YUYtP7qmrKuM+gyYB/s78/b7yTKkycVanXM51adReGIg==" saltValue="QWrXslwt9FLLV7NpLX4SaA==" spinCount="100000" sheet="1" objects="1" scenarios="1"/>
  <mergeCells count="26">
    <mergeCell ref="A1:N1"/>
    <mergeCell ref="A2:N2"/>
    <mergeCell ref="D5:G5"/>
    <mergeCell ref="L5:M5"/>
    <mergeCell ref="D32:H32"/>
    <mergeCell ref="J32:M32"/>
    <mergeCell ref="D30:H30"/>
    <mergeCell ref="J30:M30"/>
    <mergeCell ref="J20:M20"/>
    <mergeCell ref="J18:M18"/>
    <mergeCell ref="D20:H20"/>
    <mergeCell ref="D66:K66"/>
    <mergeCell ref="A3:B3"/>
    <mergeCell ref="D12:M12"/>
    <mergeCell ref="D10:M10"/>
    <mergeCell ref="D34:M34"/>
    <mergeCell ref="H40:M40"/>
    <mergeCell ref="D14:M14"/>
    <mergeCell ref="D16:H16"/>
    <mergeCell ref="D24:M24"/>
    <mergeCell ref="D26:M26"/>
    <mergeCell ref="D28:M28"/>
    <mergeCell ref="J16:M16"/>
    <mergeCell ref="D18:H18"/>
    <mergeCell ref="I62:L62"/>
    <mergeCell ref="B62:D62"/>
  </mergeCells>
  <dataValidations disablePrompts="1" xWindow="547" yWindow="543" count="6">
    <dataValidation allowBlank="1" showInputMessage="1" showErrorMessage="1" promptTitle="&quot;teilstationär&quot;;&quot;Kurzzeitpflege&quot;" sqref="Q30"/>
    <dataValidation type="whole" allowBlank="1" showInputMessage="1" showErrorMessage="1" errorTitle="Eintragungsmöglichkeit" error="ganze Zahlen_x000a_ab 85 bis 100_x000a_je nach Einrichtungsart" promptTitle="je nach Einrichtungsart" prompt="vollstationär: 96% bis 100%_x000a_teilstationär: 85% bis 100%_x000a_Kurzzeitpflege: 90% bis 100%_x000a__x000a_" sqref="L50">
      <formula1>85</formula1>
      <formula2>100</formula2>
    </dataValidation>
    <dataValidation allowBlank="1" showInputMessage="1" showErrorMessage="1" errorTitle="Auswahlmöglichkeit" error="Bitte aus Liste wählen!" sqref="C39"/>
    <dataValidation type="whole" allowBlank="1" showInputMessage="1" showErrorMessage="1" error="bitte aus Liste auswählen" promptTitle="je nach Einrichtungsart wählen" prompt="vollstationär: 365 Tage/Jahr_x000a_teilstationär: Mo-Fr: 250 Tage/Jahr_x000a_teilstationär: Mo-Sa: 312 Tage/Jahr_x000a_teilstationär: Mo-So: 365 Tage/Jahr_x000a_Kurzzeitpflege: 365 Tage/Jahr" sqref="L54">
      <formula1>250</formula1>
      <formula2>365</formula2>
    </dataValidation>
    <dataValidation type="decimal" operator="greaterThan" allowBlank="1" showInputMessage="1" showErrorMessage="1" error="Umlagebetrag muss größer als 0,00 sein" sqref="L52">
      <formula1>0</formula1>
    </dataValidation>
    <dataValidation type="whole" operator="greaterThan" allowBlank="1" showInputMessage="1" showErrorMessage="1" error="Das Institutionskennzeichen besteht aus 9 Ziffern, bitte nochmals überprüfen." sqref="L5:M5">
      <formula1>400000000</formula1>
    </dataValidation>
  </dataValidations>
  <hyperlinks>
    <hyperlink ref="D66" location="'Anlage 1'!A1" display="Anlage 1"/>
    <hyperlink ref="D66:J66" location="Vereinbarung!A1" display="gehe weiter zu Vereinbarung"/>
  </hyperlinks>
  <pageMargins left="0.70866141732283472" right="0.70866141732283472" top="0.78740157480314965" bottom="0.78740157480314965" header="0.31496062992125984" footer="0.31496062992125984"/>
  <pageSetup paperSize="9" scale="65" orientation="portrait"/>
  <headerFooter>
    <oddFooter>&amp;C&amp;8 Beschluss der PSK vom 11.10.2022</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ltText="Verhandlungsmandat vereinbart?">
                <anchor moveWithCells="1">
                  <from>
                    <xdr:col>7</xdr:col>
                    <xdr:colOff>828675</xdr:colOff>
                    <xdr:row>41</xdr:row>
                    <xdr:rowOff>28575</xdr:rowOff>
                  </from>
                  <to>
                    <xdr:col>9</xdr:col>
                    <xdr:colOff>66675</xdr:colOff>
                    <xdr:row>41</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xWindow="547" yWindow="543" count="3">
        <x14:dataValidation type="list" allowBlank="1" showInputMessage="1" showErrorMessage="1" errorTitle="Einrichtungsart" error="bitte aus Liste auswählen" promptTitle="Auswahlmöglichkeit" prompt="vollstationäre Pflege_x000a_Wohnpflegeheim_x000a_Wachkoma_x000a_4. Generation_x000a_teilstationäre Pflege_x000a_Kurzzeitpflege_x000a_">
          <x14:formula1>
            <xm:f>KAT!$A$2:$A$7</xm:f>
          </x14:formula1>
          <xm:sqref>D5:G5</xm:sqref>
        </x14:dataValidation>
        <x14:dataValidation type="list" allowBlank="1" showInputMessage="1" showErrorMessage="1" errorTitle="Auswahlmöglichkeit" error="Bitte aus Liste wählen!">
          <x14:formula1>
            <xm:f>KAT!$F$2:$F$4</xm:f>
          </x14:formula1>
          <xm:sqref>C40</xm:sqref>
        </x14:dataValidation>
        <x14:dataValidation type="list" allowBlank="1" showInputMessage="1" showErrorMessage="1" error="bitte aus Liste auswählen" promptTitle="je nach Einrichtungsart wählen" prompt="vollstationär: 365 Tage/Jahr_x000a_teilstationär: Mo-Fr: 250 Tage/Jahr_x000a_teilstationär: Mo-Sa: 312 Tage/Jahr_x000a_teilstationär: Mo-So: 365 Tage/Jahr_x000a_Kurzzeitpflege: 365 Tage/Jahr">
          <x14:formula1>
            <xm:f>KAT!$D$2:$D$5</xm:f>
          </x14:formula1>
          <xm:sqref>L48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U74"/>
  <sheetViews>
    <sheetView showGridLines="0" view="pageLayout" zoomScaleNormal="100" workbookViewId="0">
      <selection activeCell="B20" sqref="B20:L20"/>
    </sheetView>
  </sheetViews>
  <sheetFormatPr baseColWidth="10" defaultRowHeight="14.25" x14ac:dyDescent="0.2"/>
  <cols>
    <col min="1" max="1" width="4.625" style="87" customWidth="1"/>
    <col min="2" max="2" width="9.625" style="2" customWidth="1"/>
    <col min="3" max="3" width="17.625" style="2" customWidth="1"/>
    <col min="4" max="5" width="11" style="2"/>
    <col min="6" max="7" width="11" style="2" customWidth="1"/>
    <col min="8" max="8" width="9.625" style="2" customWidth="1"/>
    <col min="9" max="9" width="17.625" style="2" customWidth="1"/>
    <col min="10" max="12" width="11" style="2" customWidth="1"/>
    <col min="13" max="14" width="2.625" style="2" customWidth="1"/>
    <col min="15" max="15" width="11" style="2"/>
    <col min="16" max="21" width="0" style="105" hidden="1" customWidth="1"/>
    <col min="22" max="16384" width="11" style="2"/>
  </cols>
  <sheetData>
    <row r="1" spans="1:21" ht="35.25" customHeight="1" x14ac:dyDescent="0.25">
      <c r="A1" s="210" t="s">
        <v>124</v>
      </c>
      <c r="B1" s="246"/>
      <c r="C1" s="246"/>
      <c r="D1" s="246"/>
      <c r="E1" s="246"/>
      <c r="F1" s="246"/>
      <c r="G1" s="246"/>
      <c r="H1" s="246"/>
      <c r="I1" s="246"/>
      <c r="J1" s="246"/>
      <c r="K1" s="246"/>
      <c r="L1" s="246"/>
      <c r="M1" s="246"/>
      <c r="N1" s="247"/>
      <c r="P1" s="121">
        <v>43784</v>
      </c>
      <c r="Q1" s="131">
        <v>43787</v>
      </c>
    </row>
    <row r="2" spans="1:21" ht="19.5" customHeight="1" x14ac:dyDescent="0.2">
      <c r="A2" s="248"/>
      <c r="B2" s="249"/>
      <c r="C2" s="249"/>
      <c r="D2" s="249"/>
      <c r="E2" s="249"/>
      <c r="F2" s="249"/>
      <c r="G2" s="249"/>
      <c r="H2" s="249"/>
      <c r="I2" s="249"/>
      <c r="J2" s="249"/>
      <c r="K2" s="249"/>
      <c r="L2" s="249"/>
      <c r="M2" s="249"/>
      <c r="N2" s="250"/>
    </row>
    <row r="3" spans="1:21" s="87" customFormat="1" ht="19.5" customHeight="1" x14ac:dyDescent="0.25">
      <c r="A3" s="86"/>
      <c r="B3" s="130"/>
      <c r="C3" s="76"/>
      <c r="D3" s="76"/>
      <c r="E3" s="76"/>
      <c r="F3" s="76"/>
      <c r="G3" s="76"/>
      <c r="H3" s="76"/>
      <c r="I3" s="114"/>
      <c r="J3" s="114"/>
      <c r="K3" s="114"/>
      <c r="L3" s="114"/>
      <c r="M3" s="114"/>
      <c r="N3" s="115"/>
      <c r="P3" s="105"/>
      <c r="Q3" s="105"/>
      <c r="R3" s="105"/>
      <c r="S3" s="105"/>
      <c r="T3" s="105"/>
      <c r="U3" s="105"/>
    </row>
    <row r="4" spans="1:21" s="87" customFormat="1" ht="19.5" customHeight="1" x14ac:dyDescent="0.25">
      <c r="A4" s="86"/>
      <c r="B4" s="223" t="s">
        <v>1</v>
      </c>
      <c r="C4" s="224"/>
      <c r="D4" s="243">
        <f>'Allgemeine Angaben'!D5</f>
        <v>0</v>
      </c>
      <c r="E4" s="244"/>
      <c r="F4" s="245"/>
      <c r="G4" s="76"/>
      <c r="H4" s="76"/>
      <c r="I4" s="140"/>
      <c r="J4" s="141"/>
      <c r="K4" s="141"/>
      <c r="L4" s="141"/>
      <c r="M4" s="114"/>
      <c r="N4" s="115"/>
      <c r="P4" s="105"/>
      <c r="Q4" s="105"/>
      <c r="R4" s="105"/>
      <c r="S4" s="105"/>
      <c r="T4" s="105"/>
      <c r="U4" s="105"/>
    </row>
    <row r="5" spans="1:21" s="81" customFormat="1" ht="19.5" customHeight="1" x14ac:dyDescent="0.25">
      <c r="A5" s="135"/>
      <c r="B5" s="134"/>
      <c r="C5" s="134"/>
      <c r="D5" s="76"/>
      <c r="E5" s="76"/>
      <c r="F5" s="76"/>
      <c r="G5" s="76"/>
      <c r="H5" s="76"/>
      <c r="I5" s="140"/>
      <c r="J5" s="140"/>
      <c r="K5" s="140"/>
      <c r="L5" s="140"/>
      <c r="M5" s="79"/>
      <c r="N5" s="80"/>
      <c r="P5" s="132" t="s">
        <v>105</v>
      </c>
      <c r="Q5" s="105"/>
      <c r="R5" s="105"/>
      <c r="S5" s="105"/>
      <c r="T5" s="105"/>
      <c r="U5" s="105"/>
    </row>
    <row r="6" spans="1:21" ht="19.5" customHeight="1" x14ac:dyDescent="0.25">
      <c r="A6" s="86"/>
      <c r="B6" s="234" t="s">
        <v>94</v>
      </c>
      <c r="C6" s="235"/>
      <c r="D6" s="76"/>
      <c r="E6" s="76"/>
      <c r="F6" s="76"/>
      <c r="G6" s="76"/>
      <c r="H6" s="234" t="s">
        <v>95</v>
      </c>
      <c r="I6" s="235"/>
      <c r="J6" s="76"/>
      <c r="K6" s="76"/>
      <c r="L6" s="76"/>
      <c r="M6" s="114"/>
      <c r="N6" s="115"/>
      <c r="P6" s="105" t="s">
        <v>78</v>
      </c>
    </row>
    <row r="7" spans="1:21" s="87" customFormat="1" ht="9.9499999999999993" customHeight="1" x14ac:dyDescent="0.25">
      <c r="A7" s="86"/>
      <c r="B7" s="142"/>
      <c r="C7" s="143"/>
      <c r="D7" s="76"/>
      <c r="E7" s="76"/>
      <c r="F7" s="76"/>
      <c r="G7" s="76"/>
      <c r="H7" s="142"/>
      <c r="I7" s="144"/>
      <c r="J7" s="76"/>
      <c r="K7" s="76"/>
      <c r="L7" s="76"/>
      <c r="M7" s="114"/>
      <c r="N7" s="115"/>
      <c r="P7" s="105"/>
      <c r="Q7" s="105"/>
      <c r="R7" s="105"/>
      <c r="S7" s="105"/>
      <c r="T7" s="105"/>
      <c r="U7" s="105"/>
    </row>
    <row r="8" spans="1:21" ht="50.1" customHeight="1" x14ac:dyDescent="0.25">
      <c r="A8" s="86"/>
      <c r="B8" s="177" t="s">
        <v>39</v>
      </c>
      <c r="C8" s="240" t="str">
        <f>IF('Allgemeine Angaben'!D10="","",'Allgemeine Angaben'!D10)</f>
        <v/>
      </c>
      <c r="D8" s="241"/>
      <c r="E8" s="241"/>
      <c r="F8" s="242"/>
      <c r="G8" s="76"/>
      <c r="H8" s="177" t="s">
        <v>39</v>
      </c>
      <c r="I8" s="231" t="str">
        <f>IF('Allgemeine Angaben'!D24="","",'Allgemeine Angaben'!D24)</f>
        <v/>
      </c>
      <c r="J8" s="232"/>
      <c r="K8" s="232"/>
      <c r="L8" s="233"/>
      <c r="M8" s="114"/>
      <c r="N8" s="115"/>
      <c r="P8" s="105" t="s">
        <v>77</v>
      </c>
    </row>
    <row r="9" spans="1:21" s="175" customFormat="1" ht="50.1" customHeight="1" x14ac:dyDescent="0.25">
      <c r="A9" s="171"/>
      <c r="B9" s="178" t="s">
        <v>6</v>
      </c>
      <c r="C9" s="231" t="str">
        <f>IF('Allgemeine Angaben'!D12="","",'Allgemeine Angaben'!D12)</f>
        <v/>
      </c>
      <c r="D9" s="232"/>
      <c r="E9" s="232"/>
      <c r="F9" s="232"/>
      <c r="G9" s="172"/>
      <c r="H9" s="178" t="s">
        <v>6</v>
      </c>
      <c r="I9" s="231" t="str">
        <f>IF('Allgemeine Angaben'!D26="","",'Allgemeine Angaben'!D26)</f>
        <v/>
      </c>
      <c r="J9" s="232"/>
      <c r="K9" s="232"/>
      <c r="L9" s="233"/>
      <c r="M9" s="173"/>
      <c r="N9" s="174"/>
      <c r="P9" s="185" t="s">
        <v>96</v>
      </c>
      <c r="Q9" s="176"/>
      <c r="R9" s="176"/>
      <c r="S9" s="176"/>
      <c r="T9" s="176"/>
      <c r="U9" s="176"/>
    </row>
    <row r="10" spans="1:21" s="175" customFormat="1" ht="50.1" customHeight="1" x14ac:dyDescent="0.25">
      <c r="A10" s="171"/>
      <c r="B10" s="178" t="s">
        <v>40</v>
      </c>
      <c r="C10" s="231" t="str">
        <f>IF('Allgemeine Angaben'!D14="","",'Allgemeine Angaben'!D14)</f>
        <v/>
      </c>
      <c r="D10" s="232"/>
      <c r="E10" s="232"/>
      <c r="F10" s="232"/>
      <c r="G10" s="172"/>
      <c r="H10" s="178" t="s">
        <v>40</v>
      </c>
      <c r="I10" s="231" t="str">
        <f>IF('Allgemeine Angaben'!D28="","",'Allgemeine Angaben'!D28)</f>
        <v/>
      </c>
      <c r="J10" s="232"/>
      <c r="K10" s="232"/>
      <c r="L10" s="233"/>
      <c r="M10" s="173"/>
      <c r="N10" s="174"/>
      <c r="P10" s="186" t="s">
        <v>99</v>
      </c>
      <c r="Q10" s="176"/>
      <c r="R10" s="176"/>
      <c r="S10" s="176"/>
      <c r="T10" s="176"/>
      <c r="U10" s="176"/>
    </row>
    <row r="11" spans="1:21" ht="19.5" customHeight="1" x14ac:dyDescent="0.25">
      <c r="A11" s="86"/>
      <c r="B11" s="177" t="s">
        <v>41</v>
      </c>
      <c r="C11" s="236" t="str">
        <f>IF('Allgemeine Angaben'!L5="","",'Allgemeine Angaben'!L5)</f>
        <v/>
      </c>
      <c r="D11" s="237"/>
      <c r="E11" s="237"/>
      <c r="F11" s="237"/>
      <c r="G11" s="76"/>
      <c r="H11" s="145"/>
      <c r="I11" s="145"/>
      <c r="J11" s="144"/>
      <c r="K11" s="144"/>
      <c r="L11" s="146"/>
      <c r="M11" s="114"/>
      <c r="N11" s="115"/>
    </row>
    <row r="12" spans="1:21" ht="19.5" customHeight="1" x14ac:dyDescent="0.25">
      <c r="A12" s="86"/>
      <c r="B12" s="145"/>
      <c r="C12" s="147"/>
      <c r="D12" s="148"/>
      <c r="E12" s="148"/>
      <c r="F12" s="82"/>
      <c r="G12" s="76"/>
      <c r="H12" s="145"/>
      <c r="I12" s="145"/>
      <c r="J12" s="144"/>
      <c r="K12" s="144"/>
      <c r="L12" s="146"/>
      <c r="M12" s="114"/>
      <c r="N12" s="115"/>
    </row>
    <row r="13" spans="1:21" s="87" customFormat="1" ht="19.5" customHeight="1" x14ac:dyDescent="0.25">
      <c r="A13" s="86"/>
      <c r="B13" s="145"/>
      <c r="C13" s="147"/>
      <c r="D13" s="148"/>
      <c r="E13" s="148"/>
      <c r="F13" s="82"/>
      <c r="G13" s="76"/>
      <c r="H13" s="145"/>
      <c r="I13" s="145"/>
      <c r="J13" s="144"/>
      <c r="K13" s="144"/>
      <c r="L13" s="146"/>
      <c r="M13" s="114"/>
      <c r="N13" s="115"/>
      <c r="P13" s="105"/>
      <c r="Q13" s="105"/>
      <c r="R13" s="105"/>
      <c r="S13" s="105"/>
      <c r="T13" s="105"/>
      <c r="U13" s="105"/>
    </row>
    <row r="14" spans="1:21" s="87" customFormat="1" ht="19.5" customHeight="1" x14ac:dyDescent="0.25">
      <c r="A14" s="86"/>
      <c r="B14" s="145"/>
      <c r="C14" s="147"/>
      <c r="D14" s="148"/>
      <c r="E14" s="148"/>
      <c r="F14" s="82"/>
      <c r="G14" s="76"/>
      <c r="H14" s="145"/>
      <c r="I14" s="145"/>
      <c r="J14" s="144"/>
      <c r="K14" s="144"/>
      <c r="L14" s="146"/>
      <c r="M14" s="114"/>
      <c r="N14" s="115"/>
      <c r="P14" s="105"/>
      <c r="Q14" s="105"/>
      <c r="R14" s="105"/>
      <c r="S14" s="105"/>
      <c r="T14" s="105"/>
      <c r="U14" s="105"/>
    </row>
    <row r="15" spans="1:21" ht="32.25" customHeight="1" x14ac:dyDescent="0.25">
      <c r="A15" s="86"/>
      <c r="B15" s="238" t="s">
        <v>102</v>
      </c>
      <c r="C15" s="239"/>
      <c r="D15" s="239"/>
      <c r="E15" s="239"/>
      <c r="F15" s="239"/>
      <c r="G15" s="239"/>
      <c r="H15" s="239"/>
      <c r="I15" s="239"/>
      <c r="J15" s="239"/>
      <c r="K15" s="239"/>
      <c r="L15" s="239"/>
      <c r="M15" s="114"/>
      <c r="N15" s="115"/>
    </row>
    <row r="16" spans="1:21" s="87" customFormat="1" ht="14.25" customHeight="1" x14ac:dyDescent="0.25">
      <c r="A16" s="86"/>
      <c r="B16" s="149"/>
      <c r="C16" s="150"/>
      <c r="D16" s="150"/>
      <c r="E16" s="150"/>
      <c r="F16" s="150"/>
      <c r="G16" s="150"/>
      <c r="H16" s="150"/>
      <c r="I16" s="150"/>
      <c r="J16" s="150"/>
      <c r="K16" s="150"/>
      <c r="L16" s="150"/>
      <c r="M16" s="114"/>
      <c r="N16" s="115"/>
      <c r="P16" s="105"/>
      <c r="Q16" s="105"/>
      <c r="R16" s="105"/>
      <c r="S16" s="105"/>
      <c r="T16" s="105"/>
      <c r="U16" s="105"/>
    </row>
    <row r="17" spans="1:21" ht="19.5" customHeight="1" x14ac:dyDescent="0.25">
      <c r="A17" s="86"/>
      <c r="B17" s="145"/>
      <c r="C17" s="147"/>
      <c r="D17" s="148"/>
      <c r="E17" s="148"/>
      <c r="F17" s="82"/>
      <c r="G17" s="76"/>
      <c r="H17" s="145"/>
      <c r="I17" s="145"/>
      <c r="J17" s="144"/>
      <c r="K17" s="144"/>
      <c r="L17" s="146"/>
      <c r="M17" s="114"/>
      <c r="N17" s="115"/>
    </row>
    <row r="18" spans="1:21" ht="19.5" customHeight="1" x14ac:dyDescent="0.25">
      <c r="A18" s="86"/>
      <c r="B18" s="145"/>
      <c r="C18" s="147"/>
      <c r="D18" s="148"/>
      <c r="E18" s="148"/>
      <c r="F18" s="193">
        <f>KAT!F26</f>
        <v>0</v>
      </c>
      <c r="G18" s="76" t="s">
        <v>43</v>
      </c>
      <c r="H18" s="145"/>
      <c r="I18" s="145"/>
      <c r="J18" s="144"/>
      <c r="K18" s="144"/>
      <c r="L18" s="146"/>
      <c r="M18" s="114"/>
      <c r="N18" s="115"/>
    </row>
    <row r="19" spans="1:21" ht="19.5" customHeight="1" x14ac:dyDescent="0.25">
      <c r="A19" s="86"/>
      <c r="B19" s="145"/>
      <c r="C19" s="147"/>
      <c r="D19" s="148"/>
      <c r="E19" s="148"/>
      <c r="F19" s="82"/>
      <c r="G19" s="76"/>
      <c r="H19" s="145"/>
      <c r="I19" s="145"/>
      <c r="J19" s="144"/>
      <c r="K19" s="144"/>
      <c r="L19" s="146"/>
      <c r="M19" s="114"/>
      <c r="N19" s="115"/>
    </row>
    <row r="20" spans="1:21" ht="19.5" customHeight="1" x14ac:dyDescent="0.25">
      <c r="A20" s="86"/>
      <c r="B20" s="234" t="s">
        <v>44</v>
      </c>
      <c r="C20" s="228"/>
      <c r="D20" s="228"/>
      <c r="E20" s="228"/>
      <c r="F20" s="228"/>
      <c r="G20" s="228"/>
      <c r="H20" s="228"/>
      <c r="I20" s="228"/>
      <c r="J20" s="228"/>
      <c r="K20" s="228"/>
      <c r="L20" s="228"/>
      <c r="M20" s="114"/>
      <c r="N20" s="115"/>
    </row>
    <row r="21" spans="1:21" s="87" customFormat="1" ht="19.5" customHeight="1" x14ac:dyDescent="0.25">
      <c r="A21" s="86"/>
      <c r="B21" s="145"/>
      <c r="C21" s="146"/>
      <c r="D21" s="146"/>
      <c r="E21" s="146"/>
      <c r="F21" s="146"/>
      <c r="G21" s="146"/>
      <c r="H21" s="146"/>
      <c r="I21" s="146"/>
      <c r="J21" s="146"/>
      <c r="K21" s="146"/>
      <c r="L21" s="146"/>
      <c r="M21" s="114"/>
      <c r="N21" s="115"/>
      <c r="P21" s="105"/>
      <c r="Q21" s="105"/>
      <c r="R21" s="105"/>
      <c r="S21" s="105"/>
      <c r="T21" s="105"/>
      <c r="U21" s="105"/>
    </row>
    <row r="22" spans="1:21" ht="14.25" customHeight="1" x14ac:dyDescent="0.2">
      <c r="A22" s="86"/>
      <c r="B22" s="151"/>
      <c r="C22" s="151"/>
      <c r="D22" s="151"/>
      <c r="E22" s="151"/>
      <c r="F22" s="151"/>
      <c r="G22" s="151"/>
      <c r="H22" s="151"/>
      <c r="I22" s="151"/>
      <c r="J22" s="151"/>
      <c r="K22" s="151"/>
      <c r="L22" s="151"/>
      <c r="M22" s="106"/>
      <c r="N22" s="88"/>
    </row>
    <row r="23" spans="1:21" s="17" customFormat="1" ht="14.25" customHeight="1" x14ac:dyDescent="0.25">
      <c r="A23" s="18"/>
      <c r="B23" s="222" t="s">
        <v>100</v>
      </c>
      <c r="C23" s="222"/>
      <c r="D23" s="152" t="s">
        <v>101</v>
      </c>
      <c r="E23" s="188"/>
      <c r="F23" s="152" t="s">
        <v>42</v>
      </c>
      <c r="G23" s="179">
        <v>45291</v>
      </c>
      <c r="H23" s="151"/>
      <c r="I23" s="153"/>
      <c r="J23" s="154"/>
      <c r="K23" s="154"/>
      <c r="L23" s="151"/>
      <c r="M23" s="8"/>
      <c r="N23" s="19"/>
      <c r="P23" s="187" t="s">
        <v>106</v>
      </c>
      <c r="Q23" s="39"/>
      <c r="R23" s="39"/>
      <c r="S23" s="39"/>
      <c r="T23" s="39"/>
      <c r="U23" s="39"/>
    </row>
    <row r="24" spans="1:21" s="17" customFormat="1" ht="12.75" customHeight="1" x14ac:dyDescent="0.2">
      <c r="A24" s="18"/>
      <c r="B24" s="151"/>
      <c r="C24" s="155"/>
      <c r="D24" s="151"/>
      <c r="E24" s="151"/>
      <c r="F24" s="151"/>
      <c r="G24" s="151"/>
      <c r="H24" s="151"/>
      <c r="I24" s="153"/>
      <c r="J24" s="154"/>
      <c r="K24" s="154"/>
      <c r="L24" s="151"/>
      <c r="M24" s="8"/>
      <c r="N24" s="19"/>
      <c r="P24" s="39"/>
      <c r="Q24" s="39"/>
      <c r="R24" s="39"/>
      <c r="S24" s="39"/>
      <c r="T24" s="39"/>
      <c r="U24" s="39"/>
    </row>
    <row r="25" spans="1:21" s="17" customFormat="1" ht="12.75" customHeight="1" x14ac:dyDescent="0.2">
      <c r="A25" s="18"/>
      <c r="B25" s="151"/>
      <c r="C25" s="155"/>
      <c r="D25" s="151"/>
      <c r="E25" s="151"/>
      <c r="F25" s="151"/>
      <c r="G25" s="151"/>
      <c r="H25" s="151"/>
      <c r="I25" s="153"/>
      <c r="J25" s="154"/>
      <c r="K25" s="154"/>
      <c r="L25" s="151"/>
      <c r="M25" s="8"/>
      <c r="N25" s="19"/>
      <c r="P25" s="39"/>
      <c r="Q25" s="39"/>
      <c r="R25" s="39"/>
      <c r="S25" s="39"/>
      <c r="T25" s="39"/>
      <c r="U25" s="39"/>
    </row>
    <row r="26" spans="1:21" s="17" customFormat="1" ht="12.75" customHeight="1" x14ac:dyDescent="0.2">
      <c r="A26" s="18"/>
      <c r="B26" s="151"/>
      <c r="C26" s="155"/>
      <c r="D26" s="151"/>
      <c r="E26" s="151"/>
      <c r="F26" s="151"/>
      <c r="G26" s="151"/>
      <c r="H26" s="151"/>
      <c r="I26" s="153"/>
      <c r="J26" s="154"/>
      <c r="K26" s="154"/>
      <c r="L26" s="151"/>
      <c r="M26" s="8"/>
      <c r="N26" s="19"/>
      <c r="P26" s="39"/>
      <c r="Q26" s="39"/>
      <c r="R26" s="39"/>
      <c r="S26" s="39"/>
      <c r="T26" s="39"/>
      <c r="U26" s="39"/>
    </row>
    <row r="27" spans="1:21" s="17" customFormat="1" ht="12.75" customHeight="1" x14ac:dyDescent="0.2">
      <c r="A27" s="18"/>
      <c r="B27" s="151"/>
      <c r="C27" s="155"/>
      <c r="D27" s="151"/>
      <c r="E27" s="151"/>
      <c r="F27" s="151"/>
      <c r="G27" s="151"/>
      <c r="H27" s="151"/>
      <c r="I27" s="153"/>
      <c r="J27" s="154"/>
      <c r="K27" s="154"/>
      <c r="L27" s="151"/>
      <c r="M27" s="8"/>
      <c r="N27" s="19"/>
      <c r="P27" s="39"/>
      <c r="Q27" s="39"/>
      <c r="R27" s="39"/>
      <c r="S27" s="39"/>
      <c r="T27" s="39"/>
      <c r="U27" s="39"/>
    </row>
    <row r="28" spans="1:21" s="17" customFormat="1" ht="12.75" customHeight="1" x14ac:dyDescent="0.2">
      <c r="A28" s="18"/>
      <c r="B28" s="151"/>
      <c r="C28" s="155"/>
      <c r="D28" s="151"/>
      <c r="E28" s="151"/>
      <c r="F28" s="151"/>
      <c r="G28" s="151"/>
      <c r="H28" s="151"/>
      <c r="I28" s="153"/>
      <c r="J28" s="154"/>
      <c r="K28" s="154"/>
      <c r="L28" s="151"/>
      <c r="M28" s="8"/>
      <c r="N28" s="19"/>
      <c r="P28" s="39"/>
      <c r="Q28" s="39"/>
      <c r="R28" s="39"/>
      <c r="S28" s="39"/>
      <c r="T28" s="39"/>
      <c r="U28" s="39"/>
    </row>
    <row r="29" spans="1:21" s="17" customFormat="1" ht="12.75" customHeight="1" x14ac:dyDescent="0.2">
      <c r="A29" s="18"/>
      <c r="B29" s="151"/>
      <c r="C29" s="155"/>
      <c r="D29" s="151"/>
      <c r="E29" s="151"/>
      <c r="F29" s="151"/>
      <c r="G29" s="151"/>
      <c r="H29" s="151"/>
      <c r="I29" s="153"/>
      <c r="J29" s="154"/>
      <c r="K29" s="154"/>
      <c r="L29" s="151"/>
      <c r="M29" s="8"/>
      <c r="N29" s="19"/>
      <c r="P29" s="39"/>
      <c r="Q29" s="39"/>
      <c r="R29" s="39"/>
      <c r="S29" s="39"/>
      <c r="T29" s="39"/>
      <c r="U29" s="39"/>
    </row>
    <row r="30" spans="1:21" s="17" customFormat="1" ht="12.75" customHeight="1" x14ac:dyDescent="0.2">
      <c r="A30" s="18"/>
      <c r="B30" s="151"/>
      <c r="C30" s="155"/>
      <c r="D30" s="151"/>
      <c r="E30" s="151"/>
      <c r="F30" s="151"/>
      <c r="G30" s="151"/>
      <c r="H30" s="151"/>
      <c r="I30" s="153"/>
      <c r="J30" s="154"/>
      <c r="K30" s="154"/>
      <c r="L30" s="151"/>
      <c r="M30" s="8"/>
      <c r="N30" s="19"/>
      <c r="P30" s="39"/>
      <c r="Q30" s="39"/>
      <c r="R30" s="39"/>
      <c r="S30" s="39"/>
      <c r="T30" s="39"/>
      <c r="U30" s="39"/>
    </row>
    <row r="31" spans="1:21" s="17" customFormat="1" ht="12.75" customHeight="1" x14ac:dyDescent="0.2">
      <c r="A31" s="18"/>
      <c r="B31" s="151" t="s">
        <v>49</v>
      </c>
      <c r="C31" s="155"/>
      <c r="D31" s="151"/>
      <c r="E31" s="151"/>
      <c r="F31" s="151"/>
      <c r="G31" s="151" t="s">
        <v>51</v>
      </c>
      <c r="H31" s="151"/>
      <c r="I31" s="153"/>
      <c r="J31" s="154"/>
      <c r="K31" s="154"/>
      <c r="L31" s="151"/>
      <c r="M31" s="8"/>
      <c r="N31" s="19"/>
      <c r="P31" s="39"/>
      <c r="Q31" s="39"/>
      <c r="R31" s="39"/>
      <c r="S31" s="39"/>
      <c r="T31" s="39"/>
      <c r="U31" s="39"/>
    </row>
    <row r="32" spans="1:21" s="17" customFormat="1" ht="12.75" customHeight="1" x14ac:dyDescent="0.2">
      <c r="A32" s="18"/>
      <c r="B32" s="151"/>
      <c r="C32" s="155"/>
      <c r="D32" s="151"/>
      <c r="E32" s="151"/>
      <c r="F32" s="151"/>
      <c r="G32" s="151"/>
      <c r="H32" s="151"/>
      <c r="I32" s="153"/>
      <c r="J32" s="154"/>
      <c r="K32" s="154"/>
      <c r="L32" s="151"/>
      <c r="M32" s="8"/>
      <c r="N32" s="19"/>
      <c r="P32" s="39"/>
      <c r="Q32" s="39"/>
      <c r="R32" s="39"/>
      <c r="S32" s="39"/>
      <c r="T32" s="39"/>
      <c r="U32" s="39"/>
    </row>
    <row r="33" spans="1:21" s="17" customFormat="1" ht="14.25" customHeight="1" x14ac:dyDescent="0.2">
      <c r="A33" s="18"/>
      <c r="B33" s="156"/>
      <c r="C33" s="189"/>
      <c r="D33" s="225"/>
      <c r="E33" s="226"/>
      <c r="F33" s="157"/>
      <c r="G33" s="158"/>
      <c r="H33" s="189"/>
      <c r="I33" s="225"/>
      <c r="J33" s="226"/>
      <c r="K33" s="157"/>
      <c r="L33" s="157"/>
      <c r="M33" s="103"/>
      <c r="N33" s="25"/>
      <c r="P33" s="39"/>
      <c r="Q33" s="39"/>
      <c r="R33" s="39"/>
      <c r="S33" s="39"/>
      <c r="T33" s="39"/>
      <c r="U33" s="39"/>
    </row>
    <row r="34" spans="1:21" s="17" customFormat="1" x14ac:dyDescent="0.2">
      <c r="A34" s="18"/>
      <c r="B34" s="227" t="s">
        <v>45</v>
      </c>
      <c r="C34" s="228"/>
      <c r="D34" s="228"/>
      <c r="E34" s="228"/>
      <c r="F34" s="159"/>
      <c r="G34" s="227" t="s">
        <v>45</v>
      </c>
      <c r="H34" s="228"/>
      <c r="I34" s="228"/>
      <c r="J34" s="228"/>
      <c r="K34" s="160"/>
      <c r="L34" s="157"/>
      <c r="M34" s="103"/>
      <c r="N34" s="25"/>
      <c r="P34" s="39"/>
      <c r="Q34" s="39"/>
      <c r="R34" s="39"/>
      <c r="S34" s="39"/>
      <c r="T34" s="39"/>
      <c r="U34" s="39"/>
    </row>
    <row r="35" spans="1:21" s="17" customFormat="1" x14ac:dyDescent="0.2">
      <c r="A35" s="18"/>
      <c r="B35" s="163"/>
      <c r="C35" s="146"/>
      <c r="D35" s="146"/>
      <c r="E35" s="146"/>
      <c r="F35" s="159"/>
      <c r="G35" s="163"/>
      <c r="H35" s="146"/>
      <c r="I35" s="146"/>
      <c r="J35" s="146"/>
      <c r="K35" s="160"/>
      <c r="L35" s="157"/>
      <c r="M35" s="103"/>
      <c r="N35" s="25"/>
      <c r="P35" s="39"/>
      <c r="Q35" s="39"/>
      <c r="R35" s="39"/>
      <c r="S35" s="39"/>
      <c r="T35" s="39"/>
      <c r="U35" s="39"/>
    </row>
    <row r="36" spans="1:21" s="17" customFormat="1" x14ac:dyDescent="0.2">
      <c r="A36" s="18"/>
      <c r="B36" s="163"/>
      <c r="C36" s="146"/>
      <c r="D36" s="146"/>
      <c r="E36" s="146"/>
      <c r="F36" s="159"/>
      <c r="G36" s="163"/>
      <c r="H36" s="146"/>
      <c r="I36" s="146"/>
      <c r="J36" s="146"/>
      <c r="K36" s="160"/>
      <c r="L36" s="157"/>
      <c r="M36" s="103"/>
      <c r="N36" s="25"/>
      <c r="P36" s="39"/>
      <c r="Q36" s="39"/>
      <c r="R36" s="39"/>
      <c r="S36" s="39"/>
      <c r="T36" s="39"/>
      <c r="U36" s="39"/>
    </row>
    <row r="37" spans="1:21" s="17" customFormat="1" ht="15" x14ac:dyDescent="0.25">
      <c r="A37" s="18"/>
      <c r="B37" s="154"/>
      <c r="C37" s="161"/>
      <c r="D37" s="157"/>
      <c r="E37" s="157"/>
      <c r="F37" s="159"/>
      <c r="G37" s="157"/>
      <c r="H37" s="157"/>
      <c r="I37" s="162"/>
      <c r="J37" s="162"/>
      <c r="K37" s="160"/>
      <c r="L37" s="157"/>
      <c r="M37" s="103"/>
      <c r="N37" s="25"/>
      <c r="P37" s="39"/>
      <c r="Q37" s="39"/>
      <c r="R37" s="39"/>
      <c r="S37" s="39"/>
      <c r="T37" s="39"/>
      <c r="U37" s="39"/>
    </row>
    <row r="38" spans="1:21" s="17" customFormat="1" ht="15" x14ac:dyDescent="0.25">
      <c r="A38" s="18"/>
      <c r="B38" s="154"/>
      <c r="C38" s="161"/>
      <c r="D38" s="157"/>
      <c r="E38" s="157"/>
      <c r="F38" s="159"/>
      <c r="G38" s="157"/>
      <c r="H38" s="157"/>
      <c r="I38" s="162"/>
      <c r="J38" s="162"/>
      <c r="K38" s="160"/>
      <c r="L38" s="157"/>
      <c r="M38" s="103"/>
      <c r="N38" s="25"/>
      <c r="P38" s="39"/>
      <c r="Q38" s="39"/>
      <c r="R38" s="39"/>
      <c r="S38" s="39"/>
      <c r="T38" s="39"/>
      <c r="U38" s="39"/>
    </row>
    <row r="39" spans="1:21" s="17" customFormat="1" x14ac:dyDescent="0.2">
      <c r="A39" s="18"/>
      <c r="B39" s="151"/>
      <c r="C39" s="151"/>
      <c r="D39" s="151"/>
      <c r="E39" s="151"/>
      <c r="F39" s="151"/>
      <c r="G39" s="151"/>
      <c r="H39" s="151"/>
      <c r="I39" s="151"/>
      <c r="J39" s="151"/>
      <c r="K39" s="151"/>
      <c r="L39" s="151"/>
      <c r="M39" s="8"/>
      <c r="N39" s="19"/>
      <c r="P39" s="39"/>
      <c r="Q39" s="39"/>
      <c r="R39" s="39"/>
      <c r="S39" s="39"/>
      <c r="T39" s="39"/>
      <c r="U39" s="39"/>
    </row>
    <row r="40" spans="1:21" s="17" customFormat="1" ht="14.25" customHeight="1" x14ac:dyDescent="0.2">
      <c r="A40" s="18"/>
      <c r="B40" s="156"/>
      <c r="C40" s="156"/>
      <c r="D40" s="229"/>
      <c r="E40" s="230"/>
      <c r="F40" s="151"/>
      <c r="G40" s="158"/>
      <c r="H40" s="158"/>
      <c r="I40" s="158"/>
      <c r="J40" s="158"/>
      <c r="K40" s="189"/>
      <c r="L40" s="189"/>
      <c r="M40" s="8"/>
      <c r="N40" s="19"/>
      <c r="P40" s="39"/>
      <c r="Q40" s="39"/>
      <c r="R40" s="39"/>
      <c r="S40" s="39"/>
      <c r="T40" s="39"/>
      <c r="U40" s="39"/>
    </row>
    <row r="41" spans="1:21" ht="12.75" customHeight="1" x14ac:dyDescent="0.2">
      <c r="A41" s="86"/>
      <c r="B41" s="227" t="s">
        <v>50</v>
      </c>
      <c r="C41" s="228"/>
      <c r="D41" s="228"/>
      <c r="E41" s="228"/>
      <c r="F41" s="151"/>
      <c r="G41" s="163" t="s">
        <v>47</v>
      </c>
      <c r="H41" s="163"/>
      <c r="I41" s="163"/>
      <c r="J41" s="151"/>
      <c r="K41" s="151"/>
      <c r="L41" s="151"/>
      <c r="M41" s="8"/>
      <c r="N41" s="88"/>
    </row>
    <row r="42" spans="1:21" s="87" customFormat="1" ht="12.75" customHeight="1" x14ac:dyDescent="0.2">
      <c r="A42" s="86"/>
      <c r="B42" s="151"/>
      <c r="C42" s="163"/>
      <c r="D42" s="163"/>
      <c r="E42" s="163"/>
      <c r="F42" s="151"/>
      <c r="G42" s="163"/>
      <c r="H42" s="163"/>
      <c r="I42" s="163"/>
      <c r="J42" s="151"/>
      <c r="K42" s="151"/>
      <c r="L42" s="151"/>
      <c r="M42" s="8"/>
      <c r="N42" s="88"/>
      <c r="P42" s="105"/>
      <c r="Q42" s="105"/>
      <c r="R42" s="105"/>
      <c r="S42" s="105"/>
      <c r="T42" s="105"/>
      <c r="U42" s="105"/>
    </row>
    <row r="43" spans="1:21" s="87" customFormat="1" ht="12.75" customHeight="1" x14ac:dyDescent="0.2">
      <c r="A43" s="86"/>
      <c r="B43" s="151"/>
      <c r="C43" s="163"/>
      <c r="D43" s="163"/>
      <c r="E43" s="163"/>
      <c r="F43" s="151"/>
      <c r="G43" s="164" t="s">
        <v>108</v>
      </c>
      <c r="H43" s="165"/>
      <c r="I43" s="165"/>
      <c r="J43" s="165"/>
      <c r="K43" s="151"/>
      <c r="L43" s="151"/>
      <c r="M43" s="8"/>
      <c r="N43" s="88"/>
      <c r="P43" s="105"/>
      <c r="Q43" s="105"/>
      <c r="R43" s="105"/>
      <c r="S43" s="105"/>
      <c r="T43" s="105"/>
      <c r="U43" s="105"/>
    </row>
    <row r="44" spans="1:21" s="87" customFormat="1" ht="12.75" customHeight="1" x14ac:dyDescent="0.2">
      <c r="A44" s="86"/>
      <c r="B44" s="151"/>
      <c r="C44" s="163"/>
      <c r="D44" s="163"/>
      <c r="E44" s="163"/>
      <c r="F44" s="151"/>
      <c r="G44" s="164"/>
      <c r="H44" s="165"/>
      <c r="I44" s="165"/>
      <c r="J44" s="165"/>
      <c r="K44" s="151"/>
      <c r="L44" s="151"/>
      <c r="M44" s="8"/>
      <c r="N44" s="88"/>
      <c r="P44" s="105"/>
      <c r="Q44" s="105"/>
      <c r="R44" s="105"/>
      <c r="S44" s="105"/>
      <c r="T44" s="105"/>
      <c r="U44" s="105"/>
    </row>
    <row r="45" spans="1:21" s="87" customFormat="1" ht="12.75" customHeight="1" x14ac:dyDescent="0.2">
      <c r="A45" s="86"/>
      <c r="B45" s="151"/>
      <c r="C45" s="163"/>
      <c r="D45" s="163"/>
      <c r="E45" s="163"/>
      <c r="F45" s="151"/>
      <c r="G45" s="164" t="s">
        <v>126</v>
      </c>
      <c r="H45" s="165"/>
      <c r="I45" s="165"/>
      <c r="J45" s="165"/>
      <c r="K45" s="151"/>
      <c r="L45" s="151"/>
      <c r="M45" s="92"/>
      <c r="N45" s="95"/>
      <c r="P45" s="105"/>
      <c r="Q45" s="105"/>
      <c r="R45" s="105"/>
      <c r="S45" s="105"/>
      <c r="T45" s="105"/>
      <c r="U45" s="105"/>
    </row>
    <row r="46" spans="1:21" s="87" customFormat="1" ht="12.75" customHeight="1" x14ac:dyDescent="0.2">
      <c r="A46" s="86"/>
      <c r="B46" s="151"/>
      <c r="C46" s="163"/>
      <c r="D46" s="163"/>
      <c r="E46" s="163"/>
      <c r="F46" s="151"/>
      <c r="G46" s="164"/>
      <c r="H46" s="151"/>
      <c r="I46" s="151"/>
      <c r="J46" s="151"/>
      <c r="K46" s="151"/>
      <c r="L46" s="166"/>
      <c r="M46" s="109"/>
      <c r="N46" s="112"/>
      <c r="P46" s="105"/>
      <c r="Q46" s="105"/>
      <c r="R46" s="105"/>
      <c r="S46" s="105"/>
      <c r="T46" s="105"/>
      <c r="U46" s="105"/>
    </row>
    <row r="47" spans="1:21" s="87" customFormat="1" ht="12.75" customHeight="1" x14ac:dyDescent="0.2">
      <c r="A47" s="86"/>
      <c r="B47" s="151"/>
      <c r="C47" s="163"/>
      <c r="D47" s="163"/>
      <c r="E47" s="163"/>
      <c r="F47" s="151"/>
      <c r="G47" s="164" t="s">
        <v>48</v>
      </c>
      <c r="H47" s="151"/>
      <c r="I47" s="151"/>
      <c r="J47" s="151"/>
      <c r="K47" s="151"/>
      <c r="L47" s="166"/>
      <c r="M47" s="109"/>
      <c r="N47" s="112"/>
      <c r="P47" s="105"/>
      <c r="Q47" s="105"/>
      <c r="R47" s="105"/>
      <c r="S47" s="105"/>
      <c r="T47" s="105"/>
      <c r="U47" s="105"/>
    </row>
    <row r="48" spans="1:21" s="87" customFormat="1" ht="12.75" customHeight="1" x14ac:dyDescent="0.2">
      <c r="A48" s="86"/>
      <c r="B48" s="151"/>
      <c r="C48" s="163"/>
      <c r="D48" s="163"/>
      <c r="E48" s="163"/>
      <c r="F48" s="151"/>
      <c r="G48" s="164"/>
      <c r="H48" s="165"/>
      <c r="I48" s="165"/>
      <c r="J48" s="165"/>
      <c r="K48" s="151"/>
      <c r="L48" s="151"/>
      <c r="M48" s="92"/>
      <c r="N48" s="95"/>
      <c r="P48" s="105"/>
      <c r="Q48" s="105"/>
      <c r="R48" s="105"/>
      <c r="S48" s="105"/>
      <c r="T48" s="105"/>
      <c r="U48" s="105"/>
    </row>
    <row r="49" spans="1:21" s="87" customFormat="1" ht="12.75" customHeight="1" x14ac:dyDescent="0.2">
      <c r="A49" s="86"/>
      <c r="B49" s="151"/>
      <c r="C49" s="163"/>
      <c r="D49" s="163"/>
      <c r="E49" s="163"/>
      <c r="F49" s="151"/>
      <c r="G49" s="164" t="s">
        <v>52</v>
      </c>
      <c r="H49" s="165"/>
      <c r="I49" s="165"/>
      <c r="J49" s="164"/>
      <c r="K49" s="151"/>
      <c r="L49" s="151"/>
      <c r="M49" s="92"/>
      <c r="N49" s="95"/>
      <c r="P49" s="105"/>
      <c r="Q49" s="105"/>
      <c r="R49" s="105"/>
      <c r="S49" s="105"/>
      <c r="T49" s="105"/>
      <c r="U49" s="105"/>
    </row>
    <row r="50" spans="1:21" s="87" customFormat="1" ht="12.75" customHeight="1" x14ac:dyDescent="0.2">
      <c r="A50" s="86"/>
      <c r="B50" s="151"/>
      <c r="C50" s="163"/>
      <c r="D50" s="163"/>
      <c r="E50" s="163"/>
      <c r="F50" s="151"/>
      <c r="G50" s="164"/>
      <c r="H50" s="151"/>
      <c r="I50" s="151"/>
      <c r="J50" s="151"/>
      <c r="K50" s="151"/>
      <c r="L50" s="166"/>
      <c r="M50" s="109"/>
      <c r="N50" s="112"/>
      <c r="P50" s="105"/>
      <c r="Q50" s="105"/>
      <c r="R50" s="105"/>
      <c r="S50" s="105"/>
      <c r="T50" s="105"/>
      <c r="U50" s="105"/>
    </row>
    <row r="51" spans="1:21" s="87" customFormat="1" ht="12.75" customHeight="1" x14ac:dyDescent="0.2">
      <c r="A51" s="86"/>
      <c r="B51" s="151"/>
      <c r="C51" s="163"/>
      <c r="D51" s="163"/>
      <c r="E51" s="163"/>
      <c r="F51" s="151"/>
      <c r="G51" s="164" t="s">
        <v>53</v>
      </c>
      <c r="H51" s="151"/>
      <c r="I51" s="151"/>
      <c r="J51" s="151"/>
      <c r="K51" s="151"/>
      <c r="L51" s="166"/>
      <c r="M51" s="109"/>
      <c r="N51" s="112"/>
      <c r="P51" s="105"/>
      <c r="Q51" s="105"/>
      <c r="R51" s="105"/>
      <c r="S51" s="105"/>
      <c r="T51" s="105"/>
      <c r="U51" s="105"/>
    </row>
    <row r="52" spans="1:21" s="87" customFormat="1" ht="12.75" customHeight="1" x14ac:dyDescent="0.2">
      <c r="A52" s="86"/>
      <c r="B52" s="151"/>
      <c r="C52" s="163"/>
      <c r="D52" s="163"/>
      <c r="E52" s="163"/>
      <c r="F52" s="151"/>
      <c r="G52" s="167"/>
      <c r="H52" s="165"/>
      <c r="I52" s="151"/>
      <c r="J52" s="151"/>
      <c r="K52" s="151"/>
      <c r="L52" s="168"/>
      <c r="M52" s="107"/>
      <c r="N52" s="113"/>
      <c r="P52" s="105"/>
      <c r="Q52" s="105"/>
      <c r="R52" s="105"/>
      <c r="S52" s="105"/>
      <c r="T52" s="105"/>
      <c r="U52" s="105"/>
    </row>
    <row r="53" spans="1:21" s="87" customFormat="1" ht="12.75" customHeight="1" x14ac:dyDescent="0.2">
      <c r="A53" s="86"/>
      <c r="B53" s="151"/>
      <c r="C53" s="163"/>
      <c r="D53" s="163"/>
      <c r="E53" s="163"/>
      <c r="F53" s="151"/>
      <c r="G53" s="151" t="s">
        <v>54</v>
      </c>
      <c r="H53" s="151"/>
      <c r="I53" s="151"/>
      <c r="J53" s="151"/>
      <c r="K53" s="151"/>
      <c r="L53" s="151"/>
      <c r="M53" s="92"/>
      <c r="N53" s="95"/>
      <c r="P53" s="105"/>
      <c r="Q53" s="105"/>
      <c r="R53" s="105"/>
      <c r="S53" s="105"/>
      <c r="T53" s="105"/>
      <c r="U53" s="105"/>
    </row>
    <row r="54" spans="1:21" s="87" customFormat="1" ht="12.75" customHeight="1" x14ac:dyDescent="0.2">
      <c r="A54" s="86"/>
      <c r="B54" s="151"/>
      <c r="C54" s="163"/>
      <c r="D54" s="163"/>
      <c r="E54" s="163"/>
      <c r="F54" s="151"/>
      <c r="G54" s="167"/>
      <c r="H54" s="165"/>
      <c r="I54" s="165"/>
      <c r="J54" s="165"/>
      <c r="K54" s="151"/>
      <c r="L54" s="151"/>
      <c r="M54" s="92"/>
      <c r="N54" s="95"/>
      <c r="P54" s="105"/>
      <c r="Q54" s="105"/>
      <c r="R54" s="105"/>
      <c r="S54" s="105"/>
      <c r="T54" s="105"/>
      <c r="U54" s="105"/>
    </row>
    <row r="55" spans="1:21" s="87" customFormat="1" ht="12.75" customHeight="1" x14ac:dyDescent="0.2">
      <c r="A55" s="86"/>
      <c r="B55" s="151"/>
      <c r="C55" s="163"/>
      <c r="D55" s="163"/>
      <c r="E55" s="163"/>
      <c r="F55" s="151"/>
      <c r="G55" s="163" t="s">
        <v>55</v>
      </c>
      <c r="H55" s="163"/>
      <c r="I55" s="163"/>
      <c r="J55" s="151"/>
      <c r="K55" s="151"/>
      <c r="L55" s="151"/>
      <c r="M55" s="92"/>
      <c r="N55" s="95"/>
      <c r="P55" s="105"/>
      <c r="Q55" s="105"/>
      <c r="R55" s="105"/>
      <c r="S55" s="105"/>
      <c r="T55" s="105"/>
      <c r="U55" s="105"/>
    </row>
    <row r="56" spans="1:21" s="87" customFormat="1" ht="10.5" customHeight="1" x14ac:dyDescent="0.2">
      <c r="A56" s="86"/>
      <c r="B56" s="151"/>
      <c r="C56" s="163"/>
      <c r="D56" s="163"/>
      <c r="E56" s="163"/>
      <c r="F56" s="151"/>
      <c r="G56" s="163"/>
      <c r="H56" s="163"/>
      <c r="I56" s="163"/>
      <c r="J56" s="151"/>
      <c r="K56" s="151"/>
      <c r="L56" s="151"/>
      <c r="M56" s="92"/>
      <c r="N56" s="95"/>
      <c r="P56" s="105"/>
      <c r="Q56" s="105"/>
      <c r="R56" s="105"/>
      <c r="S56" s="105"/>
      <c r="T56" s="105"/>
      <c r="U56" s="105"/>
    </row>
    <row r="57" spans="1:21" x14ac:dyDescent="0.2">
      <c r="A57" s="86"/>
      <c r="B57" s="151"/>
      <c r="C57" s="151"/>
      <c r="D57" s="151"/>
      <c r="E57" s="151"/>
      <c r="F57" s="151"/>
      <c r="G57" s="151"/>
      <c r="H57" s="151"/>
      <c r="I57" s="151"/>
      <c r="J57" s="151"/>
      <c r="K57" s="151"/>
      <c r="L57" s="151"/>
      <c r="M57" s="90"/>
      <c r="N57" s="88"/>
    </row>
    <row r="58" spans="1:21" x14ac:dyDescent="0.2">
      <c r="A58" s="86"/>
      <c r="B58" s="151"/>
      <c r="C58" s="151"/>
      <c r="D58" s="151"/>
      <c r="E58" s="151"/>
      <c r="F58" s="151"/>
      <c r="G58" s="151"/>
      <c r="H58" s="151"/>
      <c r="I58" s="151"/>
      <c r="J58" s="151"/>
      <c r="K58" s="151"/>
      <c r="L58" s="151"/>
      <c r="M58" s="90"/>
      <c r="N58" s="88"/>
    </row>
    <row r="59" spans="1:21" s="87" customFormat="1" x14ac:dyDescent="0.2">
      <c r="A59" s="86"/>
      <c r="B59" s="151"/>
      <c r="C59" s="151"/>
      <c r="D59" s="151"/>
      <c r="E59" s="151"/>
      <c r="F59" s="151"/>
      <c r="G59" s="151"/>
      <c r="H59" s="151"/>
      <c r="I59" s="151"/>
      <c r="J59" s="151"/>
      <c r="K59" s="151"/>
      <c r="L59" s="151"/>
      <c r="M59" s="90"/>
      <c r="N59" s="88"/>
      <c r="P59" s="105"/>
      <c r="Q59" s="105"/>
      <c r="R59" s="105"/>
      <c r="S59" s="105"/>
      <c r="T59" s="105"/>
      <c r="U59" s="105"/>
    </row>
    <row r="60" spans="1:21" s="87" customFormat="1" x14ac:dyDescent="0.2">
      <c r="A60" s="86"/>
      <c r="B60" s="151"/>
      <c r="C60" s="151"/>
      <c r="D60" s="151"/>
      <c r="E60" s="151"/>
      <c r="F60" s="151"/>
      <c r="G60" s="151"/>
      <c r="H60" s="151"/>
      <c r="I60" s="151"/>
      <c r="J60" s="151"/>
      <c r="K60" s="151"/>
      <c r="L60" s="151"/>
      <c r="M60" s="90"/>
      <c r="N60" s="88"/>
      <c r="P60" s="105"/>
      <c r="Q60" s="105"/>
      <c r="R60" s="105"/>
      <c r="S60" s="105"/>
      <c r="T60" s="105"/>
      <c r="U60" s="105"/>
    </row>
    <row r="61" spans="1:21" s="87" customFormat="1" x14ac:dyDescent="0.2">
      <c r="A61" s="86"/>
      <c r="B61" s="151"/>
      <c r="C61" s="151"/>
      <c r="D61" s="151"/>
      <c r="E61" s="151"/>
      <c r="F61" s="151"/>
      <c r="G61" s="151"/>
      <c r="H61" s="151"/>
      <c r="I61" s="151"/>
      <c r="J61" s="151"/>
      <c r="K61" s="151"/>
      <c r="L61" s="151"/>
      <c r="M61" s="90"/>
      <c r="N61" s="88"/>
      <c r="P61" s="105"/>
      <c r="Q61" s="105"/>
      <c r="R61" s="105"/>
      <c r="S61" s="105"/>
      <c r="T61" s="105"/>
      <c r="U61" s="105"/>
    </row>
    <row r="62" spans="1:21" s="87" customFormat="1" x14ac:dyDescent="0.2">
      <c r="A62" s="86"/>
      <c r="B62" s="151"/>
      <c r="C62" s="151"/>
      <c r="D62" s="151"/>
      <c r="E62" s="151"/>
      <c r="F62" s="151"/>
      <c r="G62" s="151"/>
      <c r="H62" s="151"/>
      <c r="I62" s="151"/>
      <c r="J62" s="151"/>
      <c r="K62" s="151"/>
      <c r="L62" s="151"/>
      <c r="M62" s="90"/>
      <c r="N62" s="88"/>
      <c r="P62" s="105"/>
      <c r="Q62" s="105"/>
      <c r="R62" s="105"/>
      <c r="S62" s="105"/>
      <c r="T62" s="105"/>
      <c r="U62" s="105"/>
    </row>
    <row r="63" spans="1:21" s="87" customFormat="1" x14ac:dyDescent="0.2">
      <c r="A63" s="86"/>
      <c r="B63" s="151"/>
      <c r="C63" s="151"/>
      <c r="D63" s="151"/>
      <c r="E63" s="151"/>
      <c r="F63" s="151"/>
      <c r="G63" s="151"/>
      <c r="H63" s="151"/>
      <c r="I63" s="151"/>
      <c r="J63" s="151"/>
      <c r="K63" s="151"/>
      <c r="L63" s="151"/>
      <c r="M63" s="90"/>
      <c r="N63" s="88"/>
      <c r="P63" s="105"/>
      <c r="Q63" s="105"/>
      <c r="R63" s="105"/>
      <c r="S63" s="105"/>
      <c r="T63" s="105"/>
      <c r="U63" s="105"/>
    </row>
    <row r="64" spans="1:21" x14ac:dyDescent="0.2">
      <c r="A64" s="86"/>
      <c r="B64" s="90"/>
      <c r="C64" s="90"/>
      <c r="D64" s="90"/>
      <c r="E64" s="90"/>
      <c r="F64" s="90"/>
      <c r="G64" s="90"/>
      <c r="H64" s="90"/>
      <c r="I64" s="90"/>
      <c r="J64" s="90"/>
      <c r="K64" s="90"/>
      <c r="L64" s="90"/>
      <c r="M64" s="90"/>
      <c r="N64" s="88"/>
    </row>
    <row r="65" spans="1:21" x14ac:dyDescent="0.2">
      <c r="A65" s="86"/>
      <c r="B65" s="90"/>
      <c r="C65" s="90"/>
      <c r="D65" s="90"/>
      <c r="E65" s="90"/>
      <c r="F65" s="90"/>
      <c r="G65" s="90"/>
      <c r="H65" s="90"/>
      <c r="I65" s="90"/>
      <c r="J65" s="90"/>
      <c r="K65" s="90"/>
      <c r="L65" s="90"/>
      <c r="M65" s="90"/>
      <c r="N65" s="88"/>
    </row>
    <row r="66" spans="1:21" x14ac:dyDescent="0.2">
      <c r="A66" s="86"/>
      <c r="B66" s="90"/>
      <c r="C66" s="90"/>
      <c r="D66" s="90"/>
      <c r="E66" s="90"/>
      <c r="F66" s="90"/>
      <c r="G66" s="90"/>
      <c r="H66" s="90"/>
      <c r="I66" s="90"/>
      <c r="J66" s="90"/>
      <c r="K66" s="90"/>
      <c r="L66" s="90"/>
      <c r="M66" s="90"/>
      <c r="N66" s="88"/>
    </row>
    <row r="67" spans="1:21" s="87" customFormat="1" x14ac:dyDescent="0.2">
      <c r="A67" s="86"/>
      <c r="B67" s="90"/>
      <c r="C67" s="90"/>
      <c r="D67" s="90"/>
      <c r="E67" s="90"/>
      <c r="F67" s="90"/>
      <c r="G67" s="90"/>
      <c r="H67" s="90"/>
      <c r="I67" s="90"/>
      <c r="J67" s="90"/>
      <c r="K67" s="90"/>
      <c r="L67" s="90"/>
      <c r="M67" s="90"/>
      <c r="N67" s="88"/>
      <c r="P67" s="105"/>
      <c r="Q67" s="105"/>
      <c r="R67" s="105"/>
      <c r="S67" s="105"/>
      <c r="T67" s="105"/>
      <c r="U67" s="105"/>
    </row>
    <row r="68" spans="1:21" s="87" customFormat="1" x14ac:dyDescent="0.2">
      <c r="A68" s="86"/>
      <c r="B68" s="90"/>
      <c r="C68" s="90"/>
      <c r="D68" s="90"/>
      <c r="E68" s="90"/>
      <c r="F68" s="90"/>
      <c r="G68" s="90"/>
      <c r="H68" s="90"/>
      <c r="I68" s="90"/>
      <c r="J68" s="90"/>
      <c r="K68" s="90"/>
      <c r="L68" s="90"/>
      <c r="M68" s="90"/>
      <c r="N68" s="88"/>
      <c r="P68" s="105"/>
      <c r="Q68" s="105"/>
      <c r="R68" s="105"/>
      <c r="S68" s="105"/>
      <c r="T68" s="105"/>
      <c r="U68" s="105"/>
    </row>
    <row r="69" spans="1:21" x14ac:dyDescent="0.2">
      <c r="A69" s="86"/>
      <c r="B69" s="90"/>
      <c r="C69" s="90"/>
      <c r="D69" s="90"/>
      <c r="E69" s="90"/>
      <c r="F69" s="90"/>
      <c r="G69" s="90"/>
      <c r="H69" s="90"/>
      <c r="I69" s="90"/>
      <c r="J69" s="90"/>
      <c r="K69" s="90"/>
      <c r="L69" s="90"/>
      <c r="M69" s="90"/>
      <c r="N69" s="88"/>
    </row>
    <row r="70" spans="1:21" x14ac:dyDescent="0.2">
      <c r="A70" s="86"/>
      <c r="B70" s="90"/>
      <c r="C70" s="90"/>
      <c r="D70" s="90"/>
      <c r="E70" s="90"/>
      <c r="F70" s="90"/>
      <c r="G70" s="90"/>
      <c r="H70" s="90"/>
      <c r="I70" s="90"/>
      <c r="J70" s="90"/>
      <c r="K70" s="90"/>
      <c r="L70" s="90"/>
      <c r="M70" s="90"/>
      <c r="N70" s="88"/>
    </row>
    <row r="71" spans="1:21" x14ac:dyDescent="0.2">
      <c r="A71" s="86"/>
      <c r="B71" s="90"/>
      <c r="C71" s="90"/>
      <c r="D71" s="90"/>
      <c r="E71" s="90"/>
      <c r="F71" s="90"/>
      <c r="G71" s="90"/>
      <c r="H71" s="90"/>
      <c r="I71" s="90"/>
      <c r="J71" s="90"/>
      <c r="K71" s="90"/>
      <c r="L71" s="90"/>
      <c r="M71" s="90"/>
      <c r="N71" s="88"/>
    </row>
    <row r="72" spans="1:21" s="87" customFormat="1" x14ac:dyDescent="0.2">
      <c r="A72" s="86"/>
      <c r="B72" s="90"/>
      <c r="C72" s="90"/>
      <c r="D72" s="90"/>
      <c r="E72" s="90"/>
      <c r="F72" s="90"/>
      <c r="G72" s="90"/>
      <c r="H72" s="90"/>
      <c r="I72" s="90"/>
      <c r="J72" s="90"/>
      <c r="K72" s="90"/>
      <c r="L72" s="90"/>
      <c r="M72" s="90"/>
      <c r="N72" s="88"/>
      <c r="P72" s="105"/>
      <c r="Q72" s="105"/>
      <c r="R72" s="105"/>
      <c r="S72" s="105"/>
      <c r="T72" s="105"/>
      <c r="U72" s="105"/>
    </row>
    <row r="73" spans="1:21" x14ac:dyDescent="0.2">
      <c r="A73" s="86"/>
      <c r="B73" s="90"/>
      <c r="C73" s="49"/>
      <c r="D73" s="90"/>
      <c r="E73" s="90"/>
      <c r="F73" s="90"/>
      <c r="G73" s="90"/>
      <c r="H73" s="90"/>
      <c r="I73" s="90"/>
      <c r="J73" s="90"/>
      <c r="K73" s="90"/>
      <c r="L73" s="90"/>
      <c r="M73" s="90"/>
      <c r="N73" s="88"/>
    </row>
    <row r="74" spans="1:21" x14ac:dyDescent="0.2">
      <c r="A74" s="96"/>
      <c r="B74" s="97"/>
      <c r="C74" s="97"/>
      <c r="D74" s="97"/>
      <c r="E74" s="97"/>
      <c r="F74" s="97"/>
      <c r="G74" s="97"/>
      <c r="H74" s="97"/>
      <c r="I74" s="97"/>
      <c r="J74" s="97"/>
      <c r="K74" s="97"/>
      <c r="L74" s="97"/>
      <c r="M74" s="97"/>
      <c r="N74" s="98"/>
    </row>
  </sheetData>
  <sheetProtection algorithmName="SHA-512" hashValue="N3CijoEuDE4dlYaJ5Rj9/jXZ7jj/4ixiJ+2Ll3t+aliioCaXhQyoXxLlkvCnOK0Q2yn00r8uFU5zm6NNNxlFLQ==" saltValue="R9oaTUjhmUZ6HqQ0Mi0zdA==" spinCount="100000" sheet="1" objects="1" scenarios="1"/>
  <mergeCells count="22">
    <mergeCell ref="H6:I6"/>
    <mergeCell ref="I8:L8"/>
    <mergeCell ref="I9:L9"/>
    <mergeCell ref="D4:F4"/>
    <mergeCell ref="A1:N1"/>
    <mergeCell ref="A2:N2"/>
    <mergeCell ref="B23:C23"/>
    <mergeCell ref="B4:C4"/>
    <mergeCell ref="I33:J33"/>
    <mergeCell ref="G34:J34"/>
    <mergeCell ref="B41:E41"/>
    <mergeCell ref="D40:E40"/>
    <mergeCell ref="D33:E33"/>
    <mergeCell ref="B34:E34"/>
    <mergeCell ref="I10:L10"/>
    <mergeCell ref="B6:C6"/>
    <mergeCell ref="C11:F11"/>
    <mergeCell ref="B15:L15"/>
    <mergeCell ref="B20:L20"/>
    <mergeCell ref="C8:F8"/>
    <mergeCell ref="C9:F9"/>
    <mergeCell ref="C10:F10"/>
  </mergeCells>
  <dataValidations disablePrompts="1" xWindow="665" yWindow="525" count="1">
    <dataValidation type="date" allowBlank="1" showInputMessage="1" showErrorMessage="1" error="Beginndatum darf nicht vor dem 01.01.2023 oder dem Antragsdatum liegen " prompt="Beginndatum frühestens: 01.01.2023_x000a_Sofern der Antrag später gestellt wird, kann das Beginndatum nicht vor dem Posteingang bei der AOK PLUS  liegen. Eine rückwirkende Ausstellung ist ausgeschlossen. " sqref="E23">
      <formula1>44927</formula1>
      <formula2>45291</formula2>
    </dataValidation>
  </dataValidations>
  <pageMargins left="0.70866141732283472" right="0.70866141732283472" top="0.78740157480314965" bottom="0.78740157480314965" header="0.31496062992125984" footer="0.31496062992125984"/>
  <pageSetup paperSize="9" scale="52" orientation="portrait"/>
  <headerFooter>
    <oddFooter>&amp;C&amp;8Beschluss der PSK vom 11.10.2022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view="pageLayout" zoomScaleNormal="100" workbookViewId="0">
      <selection activeCell="A28" sqref="A28:G28"/>
    </sheetView>
  </sheetViews>
  <sheetFormatPr baseColWidth="10" defaultRowHeight="14.25" x14ac:dyDescent="0.2"/>
  <cols>
    <col min="2" max="2" width="11" customWidth="1"/>
    <col min="7" max="7" width="14.375" customWidth="1"/>
  </cols>
  <sheetData>
    <row r="1" spans="1:7" ht="30" customHeight="1" x14ac:dyDescent="0.2">
      <c r="A1" s="254" t="s">
        <v>131</v>
      </c>
      <c r="B1" s="254"/>
      <c r="C1" s="254"/>
      <c r="D1" s="254"/>
      <c r="E1" s="254"/>
      <c r="F1" s="254"/>
      <c r="G1" s="254"/>
    </row>
    <row r="2" spans="1:7" x14ac:dyDescent="0.2">
      <c r="A2" s="255"/>
      <c r="B2" s="255"/>
      <c r="C2" s="255"/>
      <c r="D2" s="255"/>
      <c r="E2" s="255"/>
      <c r="F2" s="255"/>
      <c r="G2" s="255"/>
    </row>
    <row r="3" spans="1:7" ht="42" customHeight="1" x14ac:dyDescent="0.2">
      <c r="A3" s="251" t="s">
        <v>129</v>
      </c>
      <c r="B3" s="251"/>
      <c r="C3" s="251"/>
      <c r="D3" s="251"/>
      <c r="E3" s="251"/>
      <c r="F3" s="251"/>
      <c r="G3" s="251"/>
    </row>
    <row r="4" spans="1:7" x14ac:dyDescent="0.2">
      <c r="A4" s="251"/>
      <c r="B4" s="251"/>
      <c r="C4" s="251"/>
      <c r="D4" s="251"/>
      <c r="E4" s="251"/>
      <c r="F4" s="251"/>
      <c r="G4" s="251"/>
    </row>
    <row r="5" spans="1:7" ht="41.25" customHeight="1" x14ac:dyDescent="0.2">
      <c r="A5" s="251" t="s">
        <v>109</v>
      </c>
      <c r="B5" s="251"/>
      <c r="C5" s="251"/>
      <c r="D5" s="251"/>
      <c r="E5" s="251"/>
      <c r="F5" s="251"/>
      <c r="G5" s="251"/>
    </row>
    <row r="6" spans="1:7" x14ac:dyDescent="0.2">
      <c r="A6" s="251"/>
      <c r="B6" s="251"/>
      <c r="C6" s="251"/>
      <c r="D6" s="251"/>
      <c r="E6" s="251"/>
      <c r="F6" s="251"/>
      <c r="G6" s="251"/>
    </row>
    <row r="7" spans="1:7" ht="44.25" customHeight="1" x14ac:dyDescent="0.2">
      <c r="A7" s="251" t="s">
        <v>132</v>
      </c>
      <c r="B7" s="251"/>
      <c r="C7" s="251"/>
      <c r="D7" s="251"/>
      <c r="E7" s="251"/>
      <c r="F7" s="251"/>
      <c r="G7" s="251"/>
    </row>
    <row r="8" spans="1:7" x14ac:dyDescent="0.2">
      <c r="A8" s="251"/>
      <c r="B8" s="251"/>
      <c r="C8" s="251"/>
      <c r="D8" s="251"/>
      <c r="E8" s="251"/>
      <c r="F8" s="251"/>
      <c r="G8" s="251"/>
    </row>
    <row r="9" spans="1:7" ht="42.75" customHeight="1" x14ac:dyDescent="0.2">
      <c r="A9" s="251" t="s">
        <v>133</v>
      </c>
      <c r="B9" s="251"/>
      <c r="C9" s="251"/>
      <c r="D9" s="251"/>
      <c r="E9" s="251"/>
      <c r="F9" s="251"/>
      <c r="G9" s="251"/>
    </row>
    <row r="10" spans="1:7" x14ac:dyDescent="0.2">
      <c r="A10" s="251"/>
      <c r="B10" s="251"/>
      <c r="C10" s="251"/>
      <c r="D10" s="251"/>
      <c r="E10" s="251"/>
      <c r="F10" s="251"/>
      <c r="G10" s="251"/>
    </row>
    <row r="11" spans="1:7" s="84" customFormat="1" ht="51.75" customHeight="1" x14ac:dyDescent="0.2">
      <c r="A11" s="261" t="s">
        <v>123</v>
      </c>
      <c r="B11" s="262"/>
      <c r="C11" s="256" t="s">
        <v>134</v>
      </c>
      <c r="D11" s="257"/>
      <c r="E11" s="257"/>
      <c r="F11" s="257"/>
      <c r="G11" s="257"/>
    </row>
    <row r="12" spans="1:7" s="84" customFormat="1" ht="54" customHeight="1" x14ac:dyDescent="0.2">
      <c r="A12" s="258" t="s">
        <v>120</v>
      </c>
      <c r="B12" s="259"/>
      <c r="C12" s="256" t="s">
        <v>135</v>
      </c>
      <c r="D12" s="257"/>
      <c r="E12" s="257"/>
      <c r="F12" s="257"/>
      <c r="G12" s="257"/>
    </row>
    <row r="13" spans="1:7" s="84" customFormat="1" ht="48.75" customHeight="1" x14ac:dyDescent="0.2">
      <c r="A13" s="258" t="s">
        <v>121</v>
      </c>
      <c r="B13" s="259"/>
      <c r="C13" s="256" t="s">
        <v>136</v>
      </c>
      <c r="D13" s="257"/>
      <c r="E13" s="257"/>
      <c r="F13" s="257"/>
      <c r="G13" s="257"/>
    </row>
    <row r="14" spans="1:7" s="84" customFormat="1" ht="54.75" customHeight="1" x14ac:dyDescent="0.2">
      <c r="A14" s="258" t="s">
        <v>122</v>
      </c>
      <c r="B14" s="259"/>
      <c r="C14" s="256" t="s">
        <v>137</v>
      </c>
      <c r="D14" s="257"/>
      <c r="E14" s="257"/>
      <c r="F14" s="257"/>
      <c r="G14" s="257"/>
    </row>
    <row r="15" spans="1:7" x14ac:dyDescent="0.2">
      <c r="A15" s="251"/>
      <c r="B15" s="251"/>
      <c r="C15" s="251"/>
      <c r="D15" s="251"/>
      <c r="E15" s="251"/>
      <c r="F15" s="251"/>
      <c r="G15" s="251"/>
    </row>
    <row r="16" spans="1:7" x14ac:dyDescent="0.2">
      <c r="A16" s="251" t="s">
        <v>110</v>
      </c>
      <c r="B16" s="251"/>
      <c r="C16" s="251"/>
      <c r="D16" s="251"/>
      <c r="E16" s="251"/>
      <c r="F16" s="251"/>
      <c r="G16" s="251"/>
    </row>
    <row r="17" spans="1:7" ht="14.25" customHeight="1" x14ac:dyDescent="0.2">
      <c r="A17" s="251"/>
      <c r="B17" s="251"/>
      <c r="C17" s="251"/>
      <c r="D17" s="251"/>
      <c r="E17" s="251"/>
      <c r="F17" s="251"/>
      <c r="G17" s="251"/>
    </row>
    <row r="18" spans="1:7" ht="28.5" customHeight="1" x14ac:dyDescent="0.2">
      <c r="A18" s="251" t="s">
        <v>111</v>
      </c>
      <c r="B18" s="251"/>
      <c r="C18" s="251"/>
      <c r="D18" s="251"/>
      <c r="E18" s="251"/>
      <c r="F18" s="251"/>
      <c r="G18" s="251"/>
    </row>
    <row r="19" spans="1:7" ht="14.25" customHeight="1" x14ac:dyDescent="0.2">
      <c r="A19" s="251"/>
      <c r="B19" s="251"/>
      <c r="C19" s="251"/>
      <c r="D19" s="251"/>
      <c r="E19" s="251"/>
      <c r="F19" s="251"/>
      <c r="G19" s="251"/>
    </row>
    <row r="20" spans="1:7" ht="28.5" customHeight="1" x14ac:dyDescent="0.2">
      <c r="A20" s="251" t="s">
        <v>112</v>
      </c>
      <c r="B20" s="251"/>
      <c r="C20" s="251"/>
      <c r="D20" s="251"/>
      <c r="E20" s="251"/>
      <c r="F20" s="251"/>
      <c r="G20" s="251"/>
    </row>
    <row r="21" spans="1:7" ht="14.25" customHeight="1" x14ac:dyDescent="0.2">
      <c r="A21" s="251"/>
      <c r="B21" s="251"/>
      <c r="C21" s="251"/>
      <c r="D21" s="251"/>
      <c r="E21" s="251"/>
      <c r="F21" s="251"/>
      <c r="G21" s="251"/>
    </row>
    <row r="22" spans="1:7" ht="57" customHeight="1" x14ac:dyDescent="0.2">
      <c r="A22" s="251" t="s">
        <v>113</v>
      </c>
      <c r="B22" s="251"/>
      <c r="C22" s="251"/>
      <c r="D22" s="251"/>
      <c r="E22" s="251"/>
      <c r="F22" s="251"/>
      <c r="G22" s="251"/>
    </row>
    <row r="23" spans="1:7" ht="14.25" customHeight="1" x14ac:dyDescent="0.2">
      <c r="A23" s="251"/>
      <c r="B23" s="251"/>
      <c r="C23" s="251"/>
      <c r="D23" s="251"/>
      <c r="E23" s="251"/>
      <c r="F23" s="251"/>
      <c r="G23" s="251"/>
    </row>
    <row r="24" spans="1:7" ht="42.75" customHeight="1" x14ac:dyDescent="0.2">
      <c r="A24" s="251" t="s">
        <v>138</v>
      </c>
      <c r="B24" s="251"/>
      <c r="C24" s="251"/>
      <c r="D24" s="251"/>
      <c r="E24" s="251"/>
      <c r="F24" s="251"/>
      <c r="G24" s="251"/>
    </row>
    <row r="25" spans="1:7" ht="14.25" customHeight="1" x14ac:dyDescent="0.2">
      <c r="A25" s="251"/>
      <c r="B25" s="251"/>
      <c r="C25" s="251"/>
      <c r="D25" s="251"/>
      <c r="E25" s="251"/>
      <c r="F25" s="251"/>
      <c r="G25" s="251"/>
    </row>
    <row r="26" spans="1:7" ht="57" customHeight="1" x14ac:dyDescent="0.2">
      <c r="A26" s="251" t="s">
        <v>139</v>
      </c>
      <c r="B26" s="251"/>
      <c r="C26" s="251"/>
      <c r="D26" s="251"/>
      <c r="E26" s="251"/>
      <c r="F26" s="251"/>
      <c r="G26" s="251"/>
    </row>
    <row r="27" spans="1:7" ht="14.25" customHeight="1" x14ac:dyDescent="0.2">
      <c r="A27" s="251"/>
      <c r="B27" s="251"/>
      <c r="C27" s="251"/>
      <c r="D27" s="251"/>
      <c r="E27" s="251"/>
      <c r="F27" s="251"/>
      <c r="G27" s="251"/>
    </row>
    <row r="28" spans="1:7" ht="42.75" customHeight="1" x14ac:dyDescent="0.2">
      <c r="A28" s="251" t="s">
        <v>128</v>
      </c>
      <c r="B28" s="251"/>
      <c r="C28" s="251"/>
      <c r="D28" s="251"/>
      <c r="E28" s="251"/>
      <c r="F28" s="251"/>
      <c r="G28" s="251"/>
    </row>
    <row r="29" spans="1:7" x14ac:dyDescent="0.2">
      <c r="A29" s="251"/>
      <c r="B29" s="251"/>
      <c r="C29" s="251"/>
      <c r="D29" s="251"/>
      <c r="E29" s="251"/>
      <c r="F29" s="251"/>
      <c r="G29" s="251"/>
    </row>
    <row r="30" spans="1:7" x14ac:dyDescent="0.2">
      <c r="A30" s="251" t="s">
        <v>114</v>
      </c>
      <c r="B30" s="251"/>
      <c r="C30" s="251"/>
      <c r="D30" s="251"/>
      <c r="E30" s="251"/>
      <c r="F30" s="251"/>
      <c r="G30" s="251"/>
    </row>
    <row r="31" spans="1:7" s="84" customFormat="1" x14ac:dyDescent="0.2">
      <c r="A31" s="194"/>
      <c r="B31" s="194"/>
      <c r="C31" s="194"/>
      <c r="D31" s="194"/>
      <c r="E31" s="194"/>
      <c r="F31" s="194"/>
      <c r="G31" s="194"/>
    </row>
    <row r="32" spans="1:7" x14ac:dyDescent="0.2">
      <c r="A32" s="254" t="s">
        <v>47</v>
      </c>
      <c r="B32" s="254"/>
      <c r="C32" s="254"/>
      <c r="D32" s="254"/>
      <c r="E32" s="254"/>
      <c r="F32" s="254"/>
      <c r="G32" s="254"/>
    </row>
    <row r="33" spans="1:7" x14ac:dyDescent="0.2">
      <c r="A33" s="254" t="s">
        <v>115</v>
      </c>
      <c r="B33" s="254"/>
      <c r="C33" s="254"/>
      <c r="D33" s="254"/>
      <c r="E33" s="254"/>
      <c r="F33" s="254"/>
      <c r="G33" s="254"/>
    </row>
    <row r="34" spans="1:7" x14ac:dyDescent="0.2">
      <c r="A34" s="254" t="s">
        <v>116</v>
      </c>
      <c r="B34" s="254"/>
      <c r="C34" s="254"/>
      <c r="D34" s="254"/>
      <c r="E34" s="254"/>
      <c r="F34" s="254"/>
      <c r="G34" s="254"/>
    </row>
    <row r="35" spans="1:7" x14ac:dyDescent="0.2">
      <c r="A35" s="254" t="s">
        <v>117</v>
      </c>
      <c r="B35" s="254"/>
      <c r="C35" s="254"/>
      <c r="D35" s="254"/>
      <c r="E35" s="254"/>
      <c r="F35" s="254"/>
      <c r="G35" s="254"/>
    </row>
    <row r="36" spans="1:7" x14ac:dyDescent="0.2">
      <c r="A36" s="251"/>
      <c r="B36" s="251"/>
      <c r="C36" s="251"/>
      <c r="D36" s="251"/>
      <c r="E36" s="251"/>
      <c r="F36" s="251"/>
      <c r="G36" s="251"/>
    </row>
    <row r="37" spans="1:7" x14ac:dyDescent="0.2">
      <c r="A37" s="251" t="s">
        <v>118</v>
      </c>
      <c r="B37" s="251"/>
      <c r="C37" s="251"/>
      <c r="D37" s="251"/>
      <c r="E37" s="251"/>
      <c r="F37" s="251"/>
      <c r="G37" s="251"/>
    </row>
    <row r="38" spans="1:7" x14ac:dyDescent="0.2">
      <c r="A38" s="254" t="s">
        <v>119</v>
      </c>
      <c r="B38" s="254"/>
      <c r="C38" s="254"/>
      <c r="D38" s="254"/>
      <c r="E38" s="254"/>
      <c r="F38" s="254"/>
      <c r="G38" s="254"/>
    </row>
    <row r="39" spans="1:7" x14ac:dyDescent="0.2">
      <c r="A39" s="254" t="s">
        <v>125</v>
      </c>
      <c r="B39" s="254"/>
      <c r="C39" s="254"/>
      <c r="D39" s="254"/>
      <c r="E39" s="254"/>
      <c r="F39" s="254"/>
      <c r="G39" s="254"/>
    </row>
    <row r="40" spans="1:7" x14ac:dyDescent="0.2">
      <c r="A40" s="260"/>
      <c r="B40" s="260"/>
      <c r="C40" s="260"/>
      <c r="D40" s="260"/>
      <c r="E40" s="260"/>
      <c r="F40" s="260"/>
      <c r="G40" s="260"/>
    </row>
    <row r="41" spans="1:7" x14ac:dyDescent="0.2">
      <c r="A41" s="252"/>
      <c r="B41" s="252"/>
      <c r="C41" s="252"/>
      <c r="D41" s="252"/>
      <c r="E41" s="191"/>
      <c r="F41" s="191"/>
      <c r="G41" s="191"/>
    </row>
    <row r="42" spans="1:7" x14ac:dyDescent="0.2">
      <c r="A42" s="192"/>
      <c r="B42" s="192"/>
      <c r="C42" s="192"/>
      <c r="D42" s="191"/>
      <c r="E42" s="191"/>
      <c r="F42" s="191"/>
      <c r="G42" s="191"/>
    </row>
    <row r="43" spans="1:7" x14ac:dyDescent="0.2">
      <c r="A43" s="252"/>
      <c r="B43" s="252"/>
      <c r="C43" s="252"/>
      <c r="D43" s="252"/>
      <c r="E43" s="252"/>
      <c r="F43" s="252"/>
      <c r="G43" s="191"/>
    </row>
    <row r="44" spans="1:7" x14ac:dyDescent="0.2">
      <c r="A44" s="253"/>
      <c r="B44" s="253"/>
      <c r="C44" s="253"/>
      <c r="D44" s="191"/>
      <c r="E44" s="191"/>
      <c r="F44" s="191"/>
      <c r="G44" s="191"/>
    </row>
    <row r="45" spans="1:7" x14ac:dyDescent="0.2">
      <c r="A45" s="260"/>
      <c r="B45" s="260"/>
      <c r="C45" s="260"/>
      <c r="D45" s="260"/>
      <c r="E45" s="260"/>
      <c r="F45" s="260"/>
      <c r="G45" s="260"/>
    </row>
    <row r="46" spans="1:7" x14ac:dyDescent="0.2">
      <c r="A46" s="260"/>
      <c r="B46" s="260"/>
      <c r="C46" s="260"/>
      <c r="D46" s="260"/>
      <c r="E46" s="260"/>
      <c r="F46" s="260"/>
      <c r="G46" s="260"/>
    </row>
    <row r="47" spans="1:7" x14ac:dyDescent="0.2">
      <c r="A47" s="260"/>
      <c r="B47" s="260"/>
      <c r="C47" s="260"/>
      <c r="D47" s="260"/>
      <c r="E47" s="260"/>
      <c r="F47" s="260"/>
      <c r="G47" s="260"/>
    </row>
    <row r="48" spans="1:7" x14ac:dyDescent="0.2">
      <c r="A48" s="260"/>
      <c r="B48" s="260"/>
      <c r="C48" s="260"/>
      <c r="D48" s="260"/>
      <c r="E48" s="260"/>
      <c r="F48" s="260"/>
      <c r="G48" s="260"/>
    </row>
  </sheetData>
  <sheetProtection algorithmName="SHA-512" hashValue="KHB3lsSipDsAwuWNEEyEKeF25kPzvKHFx42KF/1Mh4JP8TqRPO11TR30c95jnXpCjb2dQ8uSWRbNPWfUJI1EVg==" saltValue="3yH1q1dZ0eIWPaZfb3qtnA==" spinCount="100000" sheet="1" objects="1" scenarios="1"/>
  <mergeCells count="50">
    <mergeCell ref="C13:G13"/>
    <mergeCell ref="A14:B14"/>
    <mergeCell ref="C14:G14"/>
    <mergeCell ref="A48:G48"/>
    <mergeCell ref="A11:B11"/>
    <mergeCell ref="C11:G11"/>
    <mergeCell ref="A12:B12"/>
    <mergeCell ref="C12:G12"/>
    <mergeCell ref="A13:B13"/>
    <mergeCell ref="A38:G38"/>
    <mergeCell ref="A39:G39"/>
    <mergeCell ref="A40:G40"/>
    <mergeCell ref="A45:G45"/>
    <mergeCell ref="A46:G46"/>
    <mergeCell ref="A47:G47"/>
    <mergeCell ref="A33:G33"/>
    <mergeCell ref="A35:G35"/>
    <mergeCell ref="A36:G36"/>
    <mergeCell ref="A37:G37"/>
    <mergeCell ref="A27:G27"/>
    <mergeCell ref="A28:G28"/>
    <mergeCell ref="A29:G29"/>
    <mergeCell ref="A30:G30"/>
    <mergeCell ref="A32:G32"/>
    <mergeCell ref="A22:G22"/>
    <mergeCell ref="A23:G23"/>
    <mergeCell ref="A24:G24"/>
    <mergeCell ref="A25:G25"/>
    <mergeCell ref="A34:G34"/>
    <mergeCell ref="A17:G17"/>
    <mergeCell ref="A18:G18"/>
    <mergeCell ref="A19:G19"/>
    <mergeCell ref="A20:G20"/>
    <mergeCell ref="A21:G21"/>
    <mergeCell ref="A10:G10"/>
    <mergeCell ref="A41:D41"/>
    <mergeCell ref="A43:F43"/>
    <mergeCell ref="A44:C44"/>
    <mergeCell ref="A1:G1"/>
    <mergeCell ref="A2:G2"/>
    <mergeCell ref="A3:G3"/>
    <mergeCell ref="A4:G4"/>
    <mergeCell ref="A5:G5"/>
    <mergeCell ref="A6:G6"/>
    <mergeCell ref="A7:G7"/>
    <mergeCell ref="A8:G8"/>
    <mergeCell ref="A9:G9"/>
    <mergeCell ref="A26:G26"/>
    <mergeCell ref="A15:G15"/>
    <mergeCell ref="A16:G16"/>
  </mergeCells>
  <pageMargins left="0.7" right="0.7" top="0.78740157499999996" bottom="0.78740157499999996" header="0.3" footer="0.3"/>
  <pageSetup paperSize="9" orientation="portrait"/>
  <headerFooter>
    <oddFooter>&amp;C&amp;8Beschluss der PSK vom 11.10.2022</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O45"/>
  <sheetViews>
    <sheetView topLeftCell="A13" workbookViewId="0">
      <selection activeCell="H22" sqref="H22"/>
    </sheetView>
  </sheetViews>
  <sheetFormatPr baseColWidth="10" defaultRowHeight="14.25" x14ac:dyDescent="0.2"/>
  <cols>
    <col min="1" max="1" width="22" customWidth="1"/>
    <col min="5" max="5" width="12.875" customWidth="1"/>
    <col min="10" max="10" width="11" style="51" hidden="1" customWidth="1"/>
    <col min="11" max="11" width="14" style="51" hidden="1" customWidth="1"/>
    <col min="12" max="15" width="11" style="51" hidden="1" customWidth="1"/>
  </cols>
  <sheetData>
    <row r="1" spans="1:15" s="32" customFormat="1" ht="15" x14ac:dyDescent="0.25">
      <c r="A1" s="31" t="s">
        <v>22</v>
      </c>
      <c r="B1" s="32" t="s">
        <v>23</v>
      </c>
      <c r="C1" s="32" t="s">
        <v>21</v>
      </c>
      <c r="D1" s="32" t="s">
        <v>24</v>
      </c>
      <c r="E1" s="33" t="s">
        <v>25</v>
      </c>
      <c r="F1" s="32" t="s">
        <v>26</v>
      </c>
      <c r="G1" s="32" t="s">
        <v>38</v>
      </c>
      <c r="J1" s="120">
        <v>43784</v>
      </c>
      <c r="K1" s="63">
        <v>43787</v>
      </c>
      <c r="L1" s="70"/>
      <c r="M1" s="50"/>
      <c r="N1" s="50"/>
      <c r="O1" s="50"/>
    </row>
    <row r="2" spans="1:15" x14ac:dyDescent="0.2">
      <c r="A2" s="34" t="s">
        <v>27</v>
      </c>
      <c r="B2" s="35" t="s">
        <v>28</v>
      </c>
      <c r="C2" s="34">
        <v>30.42</v>
      </c>
      <c r="D2" s="34">
        <v>365</v>
      </c>
      <c r="E2" s="36">
        <v>1</v>
      </c>
      <c r="F2" s="34" t="s">
        <v>29</v>
      </c>
      <c r="G2" s="34" t="s">
        <v>37</v>
      </c>
      <c r="J2" s="52"/>
      <c r="L2" s="52"/>
    </row>
    <row r="3" spans="1:15" x14ac:dyDescent="0.2">
      <c r="A3" s="34" t="s">
        <v>2</v>
      </c>
      <c r="B3" s="34"/>
      <c r="C3" s="34">
        <v>26</v>
      </c>
      <c r="D3" s="34">
        <v>312</v>
      </c>
      <c r="E3" s="36">
        <v>0.99</v>
      </c>
      <c r="F3" s="34" t="s">
        <v>31</v>
      </c>
      <c r="G3" s="34"/>
      <c r="J3" s="51" t="s">
        <v>71</v>
      </c>
    </row>
    <row r="4" spans="1:15" x14ac:dyDescent="0.2">
      <c r="A4" s="34" t="s">
        <v>19</v>
      </c>
      <c r="C4" s="34">
        <v>20.83</v>
      </c>
      <c r="D4" s="34">
        <v>250</v>
      </c>
      <c r="E4" s="36">
        <v>0.98</v>
      </c>
      <c r="F4" s="34"/>
      <c r="G4" s="34"/>
      <c r="J4" s="51" t="s">
        <v>81</v>
      </c>
    </row>
    <row r="5" spans="1:15" x14ac:dyDescent="0.2">
      <c r="A5" s="34" t="s">
        <v>30</v>
      </c>
      <c r="C5" s="34"/>
      <c r="D5" s="34"/>
      <c r="E5" s="36">
        <v>0.97</v>
      </c>
    </row>
    <row r="6" spans="1:15" x14ac:dyDescent="0.2">
      <c r="A6" s="34" t="s">
        <v>69</v>
      </c>
      <c r="E6" s="36">
        <v>0.96</v>
      </c>
    </row>
    <row r="7" spans="1:15" x14ac:dyDescent="0.2">
      <c r="A7" s="34" t="s">
        <v>70</v>
      </c>
      <c r="E7" s="36">
        <v>0.95</v>
      </c>
    </row>
    <row r="8" spans="1:15" x14ac:dyDescent="0.2">
      <c r="A8" s="34"/>
      <c r="E8" s="36">
        <v>0.94</v>
      </c>
    </row>
    <row r="9" spans="1:15" x14ac:dyDescent="0.2">
      <c r="E9" s="36">
        <v>0.93</v>
      </c>
    </row>
    <row r="10" spans="1:15" x14ac:dyDescent="0.2">
      <c r="E10" s="36">
        <v>0.92</v>
      </c>
    </row>
    <row r="11" spans="1:15" x14ac:dyDescent="0.2">
      <c r="E11" s="36">
        <v>0.91</v>
      </c>
    </row>
    <row r="12" spans="1:15" x14ac:dyDescent="0.2">
      <c r="E12" s="36">
        <v>0.9</v>
      </c>
    </row>
    <row r="13" spans="1:15" x14ac:dyDescent="0.2">
      <c r="E13" s="36">
        <v>0.89</v>
      </c>
    </row>
    <row r="14" spans="1:15" x14ac:dyDescent="0.2">
      <c r="E14" s="36">
        <v>0.88</v>
      </c>
    </row>
    <row r="15" spans="1:15" x14ac:dyDescent="0.2">
      <c r="A15" s="27"/>
      <c r="E15" s="36">
        <v>0.87</v>
      </c>
    </row>
    <row r="16" spans="1:15" x14ac:dyDescent="0.2">
      <c r="A16" s="27"/>
      <c r="E16" s="36">
        <v>0.86</v>
      </c>
    </row>
    <row r="17" spans="1:15" x14ac:dyDescent="0.2">
      <c r="E17" s="36">
        <v>0.85</v>
      </c>
    </row>
    <row r="18" spans="1:15" x14ac:dyDescent="0.2">
      <c r="A18" s="30"/>
      <c r="E18" s="34"/>
    </row>
    <row r="19" spans="1:15" x14ac:dyDescent="0.2">
      <c r="A19" s="85"/>
    </row>
    <row r="21" spans="1:15" ht="42.75" x14ac:dyDescent="0.2">
      <c r="A21" s="67"/>
      <c r="B21" s="124" t="s">
        <v>84</v>
      </c>
      <c r="C21" s="124" t="s">
        <v>127</v>
      </c>
      <c r="D21" s="124" t="s">
        <v>85</v>
      </c>
      <c r="E21" s="124" t="s">
        <v>86</v>
      </c>
      <c r="F21" s="124" t="s">
        <v>87</v>
      </c>
      <c r="J21" s="56" t="s">
        <v>92</v>
      </c>
      <c r="K21" s="56"/>
      <c r="L21" s="56"/>
      <c r="M21" s="56"/>
      <c r="N21" s="56"/>
      <c r="O21" s="56"/>
    </row>
    <row r="22" spans="1:15" x14ac:dyDescent="0.2">
      <c r="A22" s="67" t="s">
        <v>82</v>
      </c>
      <c r="B22" s="67">
        <v>365</v>
      </c>
      <c r="C22" s="125">
        <v>365</v>
      </c>
      <c r="D22" s="72" t="str">
        <f>IF(AND('Allgemeine Angaben'!$D$6="vst",'Allgemeine Angaben'!$L$48=365),KAT!C22,"")</f>
        <v/>
      </c>
      <c r="E22" s="72" t="str">
        <f>IFERROR(ROUND(IF(D22="","",'Allgemeine Angaben'!$L$52/(KAT!D22*'Allgemeine Angaben'!$L$46*'Allgemeine Angaben'!$L$50%)),2),"")</f>
        <v/>
      </c>
      <c r="F22" s="84"/>
      <c r="G22" s="84" t="str">
        <f>IFERROR(D22*'Allgemeine Angaben'!$L$50%*'Allgemeine Angaben'!$L$46,"")</f>
        <v/>
      </c>
      <c r="J22" s="56" t="s">
        <v>89</v>
      </c>
      <c r="K22" s="56"/>
      <c r="L22" s="56"/>
      <c r="M22" s="56"/>
      <c r="N22" s="56"/>
      <c r="O22" s="56"/>
    </row>
    <row r="23" spans="1:15" s="84" customFormat="1" x14ac:dyDescent="0.2">
      <c r="A23" s="67" t="s">
        <v>70</v>
      </c>
      <c r="B23" s="67">
        <v>365</v>
      </c>
      <c r="C23" s="125">
        <v>365</v>
      </c>
      <c r="D23" s="72" t="str">
        <f>IF(AND('Allgemeine Angaben'!$D$6="kzp",'Allgemeine Angaben'!$L$48=365),KAT!C23,"")</f>
        <v/>
      </c>
      <c r="E23" s="72" t="str">
        <f>IFERROR(ROUND(IF(D23="","",'Allgemeine Angaben'!$L$52/(KAT!D23*'Allgemeine Angaben'!$L$46*'Allgemeine Angaben'!$L$50%)),2),"")</f>
        <v/>
      </c>
      <c r="J23" s="56" t="s">
        <v>90</v>
      </c>
      <c r="K23" s="56"/>
      <c r="L23" s="56"/>
      <c r="M23" s="56"/>
      <c r="N23" s="56"/>
      <c r="O23" s="56"/>
    </row>
    <row r="24" spans="1:15" s="84" customFormat="1" x14ac:dyDescent="0.2">
      <c r="A24" s="67" t="s">
        <v>83</v>
      </c>
      <c r="B24" s="67">
        <v>365</v>
      </c>
      <c r="C24" s="126">
        <v>365</v>
      </c>
      <c r="D24" s="72" t="str">
        <f>IF(AND('Allgemeine Angaben'!$D$6="tst",'Allgemeine Angaben'!$L$48=365),KAT!C24,"")</f>
        <v/>
      </c>
      <c r="E24" s="72" t="str">
        <f>IFERROR(ROUND(IF(D24="","",'Allgemeine Angaben'!$L$52/(KAT!D24*'Allgemeine Angaben'!$L$46*'Allgemeine Angaben'!$L$50%)),2),"")</f>
        <v/>
      </c>
      <c r="G24" s="84" t="str">
        <f>IFERROR(D24*'Allgemeine Angaben'!$L$50%*'Allgemeine Angaben'!$L$46,"")</f>
        <v/>
      </c>
      <c r="J24" s="56" t="s">
        <v>91</v>
      </c>
      <c r="K24" s="56"/>
      <c r="L24" s="56"/>
      <c r="M24" s="56"/>
      <c r="N24" s="56"/>
      <c r="O24" s="56"/>
    </row>
    <row r="25" spans="1:15" s="84" customFormat="1" ht="15" thickBot="1" x14ac:dyDescent="0.25">
      <c r="A25" s="67" t="s">
        <v>83</v>
      </c>
      <c r="B25" s="67">
        <v>312</v>
      </c>
      <c r="C25" s="126">
        <v>312</v>
      </c>
      <c r="D25" s="72" t="str">
        <f>IF(AND('Allgemeine Angaben'!$D$6="tst",'Allgemeine Angaben'!$L$48=312),KAT!C25,"")</f>
        <v/>
      </c>
      <c r="E25" s="72" t="str">
        <f>IFERROR(ROUND(IF(D25="","",'Allgemeine Angaben'!$L$52/(KAT!D25*'Allgemeine Angaben'!$L$46*'Allgemeine Angaben'!$L$50%)),2),"")</f>
        <v/>
      </c>
      <c r="G25" s="84" t="str">
        <f>IFERROR(D25*'Allgemeine Angaben'!$L$50%*'Allgemeine Angaben'!$L$46,"")</f>
        <v/>
      </c>
      <c r="J25" s="56" t="s">
        <v>93</v>
      </c>
      <c r="K25" s="56"/>
      <c r="L25" s="56"/>
      <c r="M25" s="56"/>
      <c r="N25" s="56"/>
      <c r="O25" s="56"/>
    </row>
    <row r="26" spans="1:15" s="84" customFormat="1" ht="15" thickBot="1" x14ac:dyDescent="0.25">
      <c r="A26" s="67" t="s">
        <v>83</v>
      </c>
      <c r="B26" s="67">
        <v>250</v>
      </c>
      <c r="C26" s="126">
        <v>250</v>
      </c>
      <c r="D26" s="72" t="str">
        <f>IF(AND('Allgemeine Angaben'!$D$6="tst",'Allgemeine Angaben'!$L$48=250),KAT!C26,"")</f>
        <v/>
      </c>
      <c r="E26" s="127" t="str">
        <f>IFERROR(ROUND(IF(D26="","",'Allgemeine Angaben'!$L$52/(KAT!D26*'Allgemeine Angaben'!$L$46*'Allgemeine Angaben'!$L$50%)),2),"")</f>
        <v/>
      </c>
      <c r="F26" s="123">
        <f>SUM(E22:E26)</f>
        <v>0</v>
      </c>
      <c r="G26" s="84" t="str">
        <f>IFERROR(D26*'Allgemeine Angaben'!$L$50%*'Allgemeine Angaben'!$L$46,"")</f>
        <v/>
      </c>
      <c r="J26" s="56" t="s">
        <v>56</v>
      </c>
      <c r="K26" s="128" t="s">
        <v>57</v>
      </c>
      <c r="L26" s="128"/>
      <c r="M26" s="128"/>
      <c r="N26" s="56"/>
      <c r="O26" s="56"/>
    </row>
    <row r="27" spans="1:15" s="84" customFormat="1" x14ac:dyDescent="0.2">
      <c r="J27" s="56"/>
      <c r="K27" s="265" t="s">
        <v>65</v>
      </c>
      <c r="L27" s="265"/>
      <c r="M27" s="265"/>
      <c r="N27" s="265"/>
      <c r="O27" s="265"/>
    </row>
    <row r="28" spans="1:15" x14ac:dyDescent="0.2">
      <c r="J28" s="56"/>
      <c r="K28" s="56"/>
      <c r="L28" s="56"/>
      <c r="M28" s="56"/>
      <c r="N28" s="56"/>
      <c r="O28" s="56"/>
    </row>
    <row r="29" spans="1:15" x14ac:dyDescent="0.2">
      <c r="B29" s="84"/>
      <c r="C29" s="84"/>
      <c r="D29" s="84"/>
      <c r="E29" s="84"/>
      <c r="F29" s="84"/>
      <c r="G29" s="84"/>
      <c r="H29" s="84"/>
      <c r="I29" s="84"/>
      <c r="J29" s="56" t="s">
        <v>58</v>
      </c>
      <c r="K29" s="56"/>
      <c r="L29" s="56"/>
      <c r="M29" s="56"/>
      <c r="N29" s="56"/>
      <c r="O29" s="56"/>
    </row>
    <row r="30" spans="1:15" x14ac:dyDescent="0.2">
      <c r="A30" s="84"/>
      <c r="B30" s="84"/>
      <c r="C30" s="84"/>
      <c r="D30" s="84"/>
      <c r="E30" s="84"/>
      <c r="F30" s="84"/>
      <c r="G30" s="84"/>
      <c r="H30" s="122"/>
      <c r="I30" s="84"/>
      <c r="J30" s="56"/>
      <c r="K30" s="56"/>
      <c r="L30" s="56"/>
      <c r="M30" s="56"/>
      <c r="N30" s="56"/>
      <c r="O30" s="56"/>
    </row>
    <row r="31" spans="1:15" x14ac:dyDescent="0.2">
      <c r="A31" s="84"/>
      <c r="B31" s="62"/>
      <c r="C31" s="62"/>
      <c r="D31" s="62"/>
      <c r="E31" s="62"/>
      <c r="F31" s="62"/>
      <c r="G31" s="84"/>
      <c r="H31" s="84"/>
      <c r="I31" s="84"/>
      <c r="J31" s="56" t="s">
        <v>59</v>
      </c>
      <c r="K31" s="128" t="s">
        <v>57</v>
      </c>
      <c r="L31" s="128"/>
      <c r="M31" s="128"/>
      <c r="N31" s="56"/>
      <c r="O31" s="56"/>
    </row>
    <row r="32" spans="1:15" x14ac:dyDescent="0.2">
      <c r="A32" s="84"/>
      <c r="B32" s="117"/>
      <c r="C32" s="117"/>
      <c r="D32" s="117"/>
      <c r="E32" s="117"/>
      <c r="F32" s="117"/>
      <c r="G32" s="84"/>
      <c r="H32" s="84"/>
      <c r="I32" s="84"/>
      <c r="J32" s="56" t="s">
        <v>60</v>
      </c>
      <c r="K32" s="265" t="s">
        <v>65</v>
      </c>
      <c r="L32" s="265"/>
      <c r="M32" s="265"/>
      <c r="N32" s="265"/>
      <c r="O32" s="265"/>
    </row>
    <row r="33" spans="1:15" x14ac:dyDescent="0.2">
      <c r="A33" s="84"/>
      <c r="B33" s="62"/>
      <c r="C33" s="62"/>
      <c r="D33" s="62"/>
      <c r="E33" s="62"/>
      <c r="F33" s="62"/>
      <c r="G33" s="84"/>
      <c r="H33" s="84"/>
      <c r="I33" s="84"/>
      <c r="J33" s="56"/>
      <c r="K33" s="56"/>
      <c r="L33" s="56"/>
      <c r="M33" s="56"/>
      <c r="N33" s="56"/>
      <c r="O33" s="56"/>
    </row>
    <row r="34" spans="1:15" x14ac:dyDescent="0.2">
      <c r="A34" s="84"/>
      <c r="B34" s="62"/>
      <c r="C34" s="62"/>
      <c r="D34" s="62"/>
      <c r="E34" s="62"/>
      <c r="F34" s="62"/>
      <c r="G34" s="84"/>
      <c r="H34" s="84"/>
      <c r="I34" s="84"/>
      <c r="J34" s="56" t="s">
        <v>59</v>
      </c>
      <c r="K34" s="128" t="s">
        <v>57</v>
      </c>
      <c r="L34" s="128"/>
      <c r="M34" s="128"/>
      <c r="N34" s="56"/>
      <c r="O34" s="56"/>
    </row>
    <row r="35" spans="1:15" x14ac:dyDescent="0.2">
      <c r="A35" s="84"/>
      <c r="B35" s="62"/>
      <c r="C35" s="62"/>
      <c r="D35" s="62"/>
      <c r="E35" s="62"/>
      <c r="F35" s="62"/>
      <c r="G35" s="84"/>
      <c r="H35" s="84"/>
      <c r="I35" s="84"/>
      <c r="J35" s="56" t="s">
        <v>61</v>
      </c>
      <c r="K35" s="265" t="s">
        <v>63</v>
      </c>
      <c r="L35" s="265"/>
      <c r="M35" s="265"/>
      <c r="N35" s="265"/>
      <c r="O35" s="265"/>
    </row>
    <row r="36" spans="1:15" x14ac:dyDescent="0.2">
      <c r="A36" s="84"/>
      <c r="B36" s="62"/>
      <c r="C36" s="62"/>
      <c r="D36" s="62"/>
      <c r="E36" s="62"/>
      <c r="F36" s="62"/>
      <c r="G36" s="84"/>
      <c r="H36" s="84"/>
      <c r="I36" s="84"/>
      <c r="J36" s="56"/>
      <c r="K36" s="56"/>
      <c r="L36" s="56"/>
      <c r="M36" s="56"/>
      <c r="N36" s="56"/>
      <c r="O36" s="56"/>
    </row>
    <row r="37" spans="1:15" x14ac:dyDescent="0.2">
      <c r="A37" s="84"/>
      <c r="B37" s="263"/>
      <c r="C37" s="263"/>
      <c r="D37" s="263"/>
      <c r="E37" s="263"/>
      <c r="F37" s="263"/>
      <c r="G37" s="84"/>
      <c r="H37" s="84"/>
      <c r="I37" s="84"/>
      <c r="J37" s="56" t="s">
        <v>59</v>
      </c>
      <c r="K37" s="128" t="s">
        <v>57</v>
      </c>
      <c r="L37" s="128"/>
      <c r="M37" s="128"/>
      <c r="N37" s="56"/>
      <c r="O37" s="56"/>
    </row>
    <row r="38" spans="1:15" x14ac:dyDescent="0.2">
      <c r="A38" s="84"/>
      <c r="B38" s="62"/>
      <c r="C38" s="62"/>
      <c r="D38" s="62"/>
      <c r="E38" s="62"/>
      <c r="F38" s="62"/>
      <c r="G38" s="84"/>
      <c r="H38" s="84"/>
      <c r="I38" s="84"/>
      <c r="J38" s="56" t="s">
        <v>62</v>
      </c>
      <c r="K38" s="265" t="s">
        <v>66</v>
      </c>
      <c r="L38" s="265"/>
      <c r="M38" s="265"/>
      <c r="N38" s="265"/>
      <c r="O38" s="265"/>
    </row>
    <row r="39" spans="1:15" x14ac:dyDescent="0.2">
      <c r="A39" s="84"/>
      <c r="B39" s="62"/>
      <c r="C39" s="62"/>
      <c r="D39" s="62"/>
      <c r="E39" s="62"/>
      <c r="F39" s="62"/>
      <c r="G39" s="84"/>
      <c r="H39" s="84"/>
      <c r="I39" s="84"/>
      <c r="J39" s="108"/>
      <c r="K39" s="108"/>
      <c r="L39" s="108"/>
      <c r="M39" s="108"/>
      <c r="N39" s="108"/>
      <c r="O39" s="108"/>
    </row>
    <row r="40" spans="1:15" x14ac:dyDescent="0.2">
      <c r="A40" s="84"/>
      <c r="B40" s="263"/>
      <c r="C40" s="263"/>
      <c r="D40" s="263"/>
      <c r="E40" s="263"/>
      <c r="F40" s="263"/>
      <c r="G40" s="84"/>
      <c r="H40" s="84"/>
      <c r="I40" s="84"/>
      <c r="J40" s="56" t="s">
        <v>98</v>
      </c>
      <c r="K40" s="108"/>
      <c r="L40" s="108"/>
      <c r="M40" s="108"/>
      <c r="N40" s="108"/>
      <c r="O40" s="108"/>
    </row>
    <row r="41" spans="1:15" x14ac:dyDescent="0.2">
      <c r="A41" s="84"/>
      <c r="B41" s="62"/>
      <c r="C41" s="62"/>
      <c r="D41" s="62"/>
      <c r="E41" s="62"/>
      <c r="F41" s="62"/>
      <c r="G41" s="84"/>
      <c r="H41" s="84"/>
      <c r="I41" s="84"/>
      <c r="J41" s="108"/>
      <c r="K41" s="108"/>
      <c r="L41" s="108"/>
      <c r="M41" s="108"/>
      <c r="N41" s="108"/>
      <c r="O41" s="108"/>
    </row>
    <row r="42" spans="1:15" x14ac:dyDescent="0.2">
      <c r="A42" s="84"/>
      <c r="B42" s="62"/>
      <c r="C42" s="62"/>
      <c r="D42" s="62"/>
      <c r="E42" s="62"/>
      <c r="F42" s="62"/>
      <c r="G42" s="84"/>
      <c r="H42" s="84"/>
      <c r="I42" s="84"/>
      <c r="J42" s="108"/>
      <c r="K42" s="108"/>
      <c r="L42" s="108"/>
      <c r="M42" s="108"/>
      <c r="N42" s="108"/>
      <c r="O42" s="108"/>
    </row>
    <row r="43" spans="1:15" x14ac:dyDescent="0.2">
      <c r="A43" s="84"/>
      <c r="B43" s="264"/>
      <c r="C43" s="264"/>
      <c r="D43" s="264"/>
      <c r="E43" s="264"/>
      <c r="F43" s="264"/>
      <c r="G43" s="84"/>
      <c r="H43" s="84"/>
      <c r="I43" s="84"/>
      <c r="J43" s="108"/>
      <c r="K43" s="108"/>
      <c r="L43" s="108"/>
      <c r="M43" s="108"/>
      <c r="N43" s="108"/>
      <c r="O43" s="108"/>
    </row>
    <row r="44" spans="1:15" x14ac:dyDescent="0.2">
      <c r="A44" s="84"/>
      <c r="B44" s="84"/>
      <c r="C44" s="84"/>
      <c r="D44" s="84"/>
      <c r="E44" s="84"/>
      <c r="F44" s="84"/>
      <c r="G44" s="84"/>
      <c r="H44" s="84"/>
      <c r="I44" s="84"/>
      <c r="J44" s="108"/>
      <c r="K44" s="108"/>
      <c r="L44" s="108"/>
      <c r="M44" s="108"/>
      <c r="N44" s="108"/>
      <c r="O44" s="108"/>
    </row>
    <row r="45" spans="1:15" x14ac:dyDescent="0.2">
      <c r="J45" s="108"/>
      <c r="K45" s="108"/>
      <c r="L45" s="108"/>
      <c r="M45" s="108"/>
      <c r="N45" s="108"/>
      <c r="O45" s="108"/>
    </row>
  </sheetData>
  <sheetProtection algorithmName="SHA-512" hashValue="419ctUjzruVZW2BY4CD4cgy8PPjozmYOdGiRA8baWKC3tksA19mMrvj+DOpi1XH/QCdrGMalzXcYGgzJ9cCVAg==" saltValue="0agrhdK7NoJyvTL+4JqKqg==" spinCount="100000" sheet="1" objects="1" scenarios="1"/>
  <mergeCells count="7">
    <mergeCell ref="B37:F37"/>
    <mergeCell ref="B40:F40"/>
    <mergeCell ref="B43:F43"/>
    <mergeCell ref="K27:O27"/>
    <mergeCell ref="K32:O32"/>
    <mergeCell ref="K35:O35"/>
    <mergeCell ref="K38:O38"/>
  </mergeCells>
  <pageMargins left="0.7" right="0.7" top="0.78740157499999996" bottom="0.78740157499999996" header="0.3" footer="0.3"/>
  <pageSetup paperSize="9" orientation="portrait"/>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Allgemeine Angaben</vt:lpstr>
      <vt:lpstr>Vereinbarung</vt:lpstr>
      <vt:lpstr>Erläuterungen</vt:lpstr>
      <vt:lpstr>KAT</vt:lpstr>
      <vt:lpstr>'Allgemeine Angaben'!Druckbereich</vt:lpstr>
      <vt:lpstr>Vereinbarung!Druckbereich</vt:lpstr>
      <vt:lpstr>Vereinbarung!gehe_weiter_zu_Forderung</vt:lpstr>
      <vt:lpstr>gehe_weiter_zu_Vereinbarung</vt:lpstr>
      <vt:lpstr>Erläuterungen!OLE_LINK1</vt:lpstr>
    </vt:vector>
  </TitlesOfParts>
  <Company>AOK PLUS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AOK PLUS I Antrag Pflegeberufegesetz stationäre Einrichtungen I AOK-Gesundheitspartnerportal</dc:title>
  <dc:subject>Pflege</dc:subject>
  <dc:creator>AOK PLUS - Die Gesundheitskasse für Sachsen und Thüringen</dc:creator>
  <cp:lastModifiedBy>Frank, Tina</cp:lastModifiedBy>
  <cp:lastPrinted>2019-12-18T06:08:11Z</cp:lastPrinted>
  <dcterms:created xsi:type="dcterms:W3CDTF">2012-08-21T12:23:19Z</dcterms:created>
  <dcterms:modified xsi:type="dcterms:W3CDTF">2022-10-18T09:55:27Z</dcterms:modified>
</cp:coreProperties>
</file>